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545" windowWidth="14805" windowHeight="6570" tabRatio="668" firstSheet="12" activeTab="16"/>
  </bookViews>
  <sheets>
    <sheet name="ФФР13" sheetId="1" state="hidden" r:id="rId1"/>
    <sheet name="ФФР11" sheetId="2" state="hidden" r:id="rId2"/>
    <sheet name="ПП12" sheetId="3" state="hidden" r:id="rId3"/>
    <sheet name="СПсД13" sheetId="18" state="hidden" r:id="rId4"/>
    <sheet name="СПД13-off" sheetId="4" state="hidden" r:id="rId5"/>
    <sheet name="АНи204" sheetId="7" state="hidden" r:id="rId6"/>
    <sheet name="СНА106" sheetId="9" state="hidden" r:id="rId7"/>
    <sheet name="ТГ4года" sheetId="10" state="hidden" r:id="rId8"/>
    <sheet name="ИР1" sheetId="16" state="hidden" r:id="rId9"/>
    <sheet name="ИП1" sheetId="20" state="hidden" r:id="rId10"/>
    <sheet name="БЭ1" sheetId="21" state="hidden" r:id="rId11"/>
    <sheet name="ЭК2" sheetId="22" state="hidden" r:id="rId12"/>
    <sheet name="САН108" sheetId="13" r:id="rId13"/>
    <sheet name="САН109" sheetId="11" r:id="rId14"/>
    <sheet name="СНА110" sheetId="8" r:id="rId15"/>
    <sheet name="АН101" sheetId="6" r:id="rId16"/>
    <sheet name="АН102" sheetId="5" r:id="rId17"/>
    <sheet name="Лист1" sheetId="26" state="hidden" r:id="rId18"/>
    <sheet name="зджджх" sheetId="27" state="hidden" r:id="rId19"/>
    <sheet name="АН103" sheetId="24" r:id="rId20"/>
    <sheet name="СП12" sheetId="23" state="hidden" r:id="rId21"/>
    <sheet name="ПС-14" sheetId="25" state="hidden" r:id="rId22"/>
    <sheet name="ПС14" sheetId="14" state="hidden" r:id="rId23"/>
    <sheet name="ИА1" sheetId="15" state="hidden" r:id="rId24"/>
    <sheet name="БА41" sheetId="17" state="hidden" r:id="rId25"/>
    <sheet name="БА4ОЗО" sheetId="19" state="hidden" r:id="rId26"/>
  </sheets>
  <definedNames>
    <definedName name="олдлжолщд">зджджх!$B$3</definedName>
  </definedNames>
  <calcPr calcId="145621"/>
</workbook>
</file>

<file path=xl/calcChain.xml><?xml version="1.0" encoding="utf-8"?>
<calcChain xmlns="http://schemas.openxmlformats.org/spreadsheetml/2006/main">
  <c r="A3" i="27" l="1"/>
  <c r="B5" i="27" s="1"/>
  <c r="M4" i="6" l="1"/>
  <c r="M5" i="5"/>
  <c r="M6" i="5"/>
  <c r="M7" i="5"/>
  <c r="M8" i="5"/>
  <c r="M9" i="5"/>
  <c r="M10" i="5"/>
  <c r="M11" i="5"/>
  <c r="M12" i="5"/>
  <c r="M13" i="5"/>
  <c r="M14" i="5"/>
  <c r="M15" i="5"/>
  <c r="M16" i="5"/>
  <c r="M4" i="5"/>
  <c r="M5" i="24"/>
  <c r="M6" i="24"/>
  <c r="M7" i="24"/>
  <c r="M8" i="24"/>
  <c r="M9" i="24"/>
  <c r="M10" i="24"/>
  <c r="M11" i="24"/>
  <c r="M12" i="24"/>
  <c r="M13" i="24"/>
  <c r="M14" i="24"/>
  <c r="M15" i="24"/>
  <c r="M4" i="24"/>
  <c r="M4" i="13" l="1"/>
  <c r="M5" i="13"/>
  <c r="M6" i="13"/>
  <c r="M7" i="13"/>
  <c r="M8" i="13"/>
  <c r="M9" i="13"/>
  <c r="M10" i="13"/>
  <c r="M11" i="13"/>
  <c r="M12" i="13"/>
  <c r="M13" i="13"/>
  <c r="M14" i="13"/>
  <c r="M15" i="13"/>
  <c r="Z4" i="21" l="1"/>
  <c r="Z5" i="21" l="1"/>
  <c r="Z6" i="21"/>
  <c r="Z7" i="21"/>
  <c r="Z8" i="21"/>
  <c r="Z9" i="21"/>
  <c r="Z10" i="21"/>
  <c r="Z11" i="21"/>
  <c r="Z12" i="21"/>
  <c r="Z13" i="21"/>
  <c r="S5" i="25" l="1"/>
  <c r="S6" i="25"/>
  <c r="S7" i="25"/>
  <c r="S8" i="25"/>
  <c r="S9" i="25"/>
  <c r="S10" i="25"/>
  <c r="S11" i="25"/>
  <c r="S12" i="25"/>
  <c r="S13" i="25"/>
  <c r="S14" i="25"/>
  <c r="S4" i="25"/>
  <c r="V5" i="22"/>
  <c r="V6" i="22"/>
  <c r="V7" i="22"/>
  <c r="V8" i="22"/>
  <c r="V9" i="22"/>
  <c r="V10" i="22"/>
  <c r="V11" i="22"/>
  <c r="V12" i="22"/>
  <c r="V13" i="22"/>
  <c r="V4" i="22"/>
  <c r="M5" i="6" l="1"/>
  <c r="M6" i="6"/>
  <c r="M7" i="6"/>
  <c r="M8" i="6"/>
  <c r="M9" i="6"/>
  <c r="M10" i="6"/>
  <c r="M11" i="6"/>
  <c r="M12" i="6"/>
  <c r="M13" i="6"/>
  <c r="M14" i="6"/>
  <c r="U15" i="23" l="1"/>
  <c r="U16" i="23"/>
  <c r="U17" i="23"/>
  <c r="U18" i="23"/>
  <c r="U19" i="23"/>
  <c r="U20" i="23"/>
  <c r="U21" i="23"/>
  <c r="U22" i="23"/>
  <c r="U23" i="23"/>
  <c r="U5" i="23" l="1"/>
  <c r="U6" i="23"/>
  <c r="U7" i="23"/>
  <c r="U8" i="23"/>
  <c r="U9" i="23"/>
  <c r="U10" i="23"/>
  <c r="U11" i="23"/>
  <c r="U12" i="23"/>
  <c r="U13" i="23"/>
  <c r="U14" i="23"/>
  <c r="U4" i="23"/>
  <c r="S13" i="20"/>
  <c r="S12" i="20"/>
  <c r="S11" i="20"/>
  <c r="S10" i="20"/>
  <c r="S9" i="20"/>
  <c r="S8" i="20"/>
  <c r="S7" i="20"/>
  <c r="S6" i="20"/>
  <c r="S5" i="20"/>
  <c r="S4" i="20"/>
  <c r="S5" i="16"/>
  <c r="S6" i="16"/>
  <c r="S7" i="16"/>
  <c r="S8" i="16"/>
  <c r="S9" i="16"/>
  <c r="S10" i="16"/>
  <c r="S11" i="16"/>
  <c r="S12" i="16"/>
  <c r="S13" i="16"/>
  <c r="S14" i="16"/>
  <c r="S15" i="16"/>
  <c r="S4" i="16"/>
  <c r="M15" i="8"/>
  <c r="M14" i="8"/>
  <c r="M13" i="8"/>
  <c r="M12" i="8"/>
  <c r="M11" i="8"/>
  <c r="M10" i="8"/>
  <c r="M9" i="8"/>
  <c r="M8" i="8"/>
  <c r="M7" i="8"/>
  <c r="M6" i="8"/>
  <c r="M5" i="8"/>
  <c r="M4" i="8"/>
  <c r="M16" i="11"/>
  <c r="M15" i="11"/>
  <c r="M14" i="11"/>
  <c r="M13" i="11"/>
  <c r="M12" i="11"/>
  <c r="M11" i="11"/>
  <c r="M10" i="11"/>
  <c r="M9" i="11"/>
  <c r="M8" i="11"/>
  <c r="M7" i="11"/>
  <c r="M6" i="11"/>
  <c r="M5" i="11"/>
  <c r="M4" i="11"/>
  <c r="AA5" i="3" l="1"/>
  <c r="AA6" i="3"/>
  <c r="AA7" i="3"/>
  <c r="AA8" i="3"/>
  <c r="AA9" i="3"/>
  <c r="AA10" i="3"/>
  <c r="AA11" i="3"/>
  <c r="AA12" i="3"/>
  <c r="AA13" i="3"/>
  <c r="AA4" i="3"/>
  <c r="I5" i="19" l="1"/>
  <c r="I6" i="19"/>
  <c r="I7" i="19"/>
  <c r="I8" i="19"/>
  <c r="I9" i="19"/>
  <c r="I10" i="19"/>
  <c r="I11" i="19"/>
  <c r="I12" i="19"/>
  <c r="I13" i="19"/>
  <c r="I4" i="19"/>
  <c r="K5" i="10" l="1"/>
  <c r="K6" i="10"/>
  <c r="K7" i="10"/>
  <c r="K8" i="10"/>
  <c r="K9" i="10"/>
  <c r="K10" i="10"/>
  <c r="K11" i="10"/>
  <c r="K12" i="10"/>
  <c r="K13" i="10"/>
  <c r="K4" i="10"/>
  <c r="V13" i="18" l="1"/>
  <c r="V14" i="18"/>
  <c r="V12" i="18"/>
  <c r="V11" i="18"/>
  <c r="V10" i="18"/>
  <c r="V9" i="18"/>
  <c r="V8" i="18"/>
  <c r="V7" i="18"/>
  <c r="V6" i="18"/>
  <c r="V5" i="18"/>
  <c r="V4" i="18"/>
  <c r="O4" i="17" l="1"/>
  <c r="O12" i="17"/>
  <c r="O11" i="17"/>
  <c r="O10" i="17"/>
  <c r="O9" i="17"/>
  <c r="O8" i="17"/>
  <c r="O7" i="17"/>
  <c r="O6" i="17"/>
  <c r="O5" i="17"/>
  <c r="N12" i="15" l="1"/>
  <c r="N11" i="15"/>
  <c r="N10" i="15"/>
  <c r="N9" i="15"/>
  <c r="N8" i="15"/>
  <c r="N7" i="15"/>
  <c r="N6" i="15"/>
  <c r="N5" i="15"/>
  <c r="N4" i="15"/>
  <c r="M5" i="14" l="1"/>
  <c r="M6" i="14"/>
  <c r="M7" i="14"/>
  <c r="M8" i="14"/>
  <c r="M9" i="14"/>
  <c r="M10" i="14"/>
  <c r="M11" i="14"/>
  <c r="M12" i="14"/>
  <c r="M13" i="14"/>
  <c r="M14" i="14"/>
  <c r="M4" i="14"/>
  <c r="V5" i="9" l="1"/>
  <c r="V6" i="9"/>
  <c r="V7" i="9"/>
  <c r="V8" i="9"/>
  <c r="V9" i="9"/>
  <c r="V10" i="9"/>
  <c r="V11" i="9"/>
  <c r="V12" i="9"/>
  <c r="V13" i="9"/>
  <c r="V14" i="9"/>
  <c r="V15" i="9"/>
  <c r="V4" i="9"/>
  <c r="M4" i="7"/>
  <c r="V4" i="4"/>
  <c r="S4" i="2"/>
  <c r="S4" i="1"/>
  <c r="M5" i="7"/>
  <c r="M6" i="7"/>
  <c r="M7" i="7"/>
  <c r="M8" i="7"/>
  <c r="M9" i="7"/>
  <c r="M10" i="7"/>
  <c r="M11" i="7"/>
  <c r="V5" i="4"/>
  <c r="V6" i="4"/>
  <c r="V7" i="4"/>
  <c r="V8" i="4"/>
  <c r="V9" i="4"/>
  <c r="V10" i="4"/>
  <c r="V11" i="4"/>
  <c r="V12" i="4"/>
  <c r="S5" i="2"/>
  <c r="S6" i="2"/>
  <c r="S7" i="2"/>
  <c r="S8" i="2"/>
  <c r="S9" i="2"/>
  <c r="S10" i="2"/>
  <c r="S11" i="2"/>
  <c r="S12" i="2"/>
  <c r="S13" i="2"/>
  <c r="S5" i="1"/>
  <c r="S6" i="1"/>
  <c r="S7" i="1"/>
  <c r="S8" i="1"/>
  <c r="S9" i="1"/>
  <c r="S10" i="1"/>
  <c r="S11" i="1"/>
  <c r="S12" i="1"/>
  <c r="S13" i="1"/>
</calcChain>
</file>

<file path=xl/sharedStrings.xml><?xml version="1.0" encoding="utf-8"?>
<sst xmlns="http://schemas.openxmlformats.org/spreadsheetml/2006/main" count="3319" uniqueCount="413">
  <si>
    <t> Название работы</t>
  </si>
  <si>
    <t>№ работы</t>
  </si>
  <si>
    <t>Техника безопасности</t>
  </si>
  <si>
    <t>ЛР3.1</t>
  </si>
  <si>
    <t>ЛР3.2</t>
  </si>
  <si>
    <t>ЛР3.3</t>
  </si>
  <si>
    <t>ЛР3.4</t>
  </si>
  <si>
    <t>ЛР3.5</t>
  </si>
  <si>
    <t>ЛР3.6</t>
  </si>
  <si>
    <t>ЛР3.7</t>
  </si>
  <si>
    <t>ЛР3.8</t>
  </si>
  <si>
    <t>ЛР4.1</t>
  </si>
  <si>
    <t>ЛР4.2</t>
  </si>
  <si>
    <t>ЛР 5.1</t>
  </si>
  <si>
    <t>ЛР 5.2</t>
  </si>
  <si>
    <t>ЛР 5.3</t>
  </si>
  <si>
    <t>ЛР 5.4</t>
  </si>
  <si>
    <t>+</t>
  </si>
  <si>
    <t>Дата</t>
  </si>
  <si>
    <t>(2 цикл)</t>
  </si>
  <si>
    <t>(3 цикл)</t>
  </si>
  <si>
    <t>Андриевич Артём</t>
  </si>
  <si>
    <t>Барсукова Марина</t>
  </si>
  <si>
    <t>Ботвинко Александра</t>
  </si>
  <si>
    <t>Гречаник Дарья</t>
  </si>
  <si>
    <t>Грицюк Павел</t>
  </si>
  <si>
    <t>Жарин Алина</t>
  </si>
  <si>
    <t>Защук Алёна</t>
  </si>
  <si>
    <t>Кравчук Евгения</t>
  </si>
  <si>
    <t>Ларионец Яна</t>
  </si>
  <si>
    <t>ЛР1</t>
  </si>
  <si>
    <t>ЛР2</t>
  </si>
  <si>
    <t>ЛР3</t>
  </si>
  <si>
    <t>ЛР4</t>
  </si>
  <si>
    <t>ЛР5</t>
  </si>
  <si>
    <t>ЛР6</t>
  </si>
  <si>
    <t>ЛР7</t>
  </si>
  <si>
    <t>ЛР8</t>
  </si>
  <si>
    <t>ЛР9</t>
  </si>
  <si>
    <t>010 eMail</t>
  </si>
  <si>
    <t>020 Браузер</t>
  </si>
  <si>
    <t>ТБ</t>
  </si>
  <si>
    <t>(1 цикл)</t>
  </si>
  <si>
    <t>050 eDoc</t>
  </si>
  <si>
    <t>070 Редакт</t>
  </si>
  <si>
    <t>080 Формат</t>
  </si>
  <si>
    <t>090 Вёрстка</t>
  </si>
  <si>
    <t>190 Таблицы</t>
  </si>
  <si>
    <t>Кошик Оксана</t>
  </si>
  <si>
    <t>Лукша Надежда</t>
  </si>
  <si>
    <t>Розжаловец Александра</t>
  </si>
  <si>
    <t>Саевец Мария</t>
  </si>
  <si>
    <t>Самсонович Владимир</t>
  </si>
  <si>
    <t>Семерник Елизавета</t>
  </si>
  <si>
    <t>Смаль Яна</t>
  </si>
  <si>
    <t>Сулим Екатерина</t>
  </si>
  <si>
    <t>Баратян Александра</t>
  </si>
  <si>
    <t>030 H&amp;S</t>
  </si>
  <si>
    <t>130 Архив</t>
  </si>
  <si>
    <t>040 Файлы</t>
  </si>
  <si>
    <t>100 SaaS</t>
  </si>
  <si>
    <t>ЛР10</t>
  </si>
  <si>
    <t>ЛР11</t>
  </si>
  <si>
    <t>180 Style</t>
  </si>
  <si>
    <t>250 Web 2.0</t>
  </si>
  <si>
    <t>340 eAttention</t>
  </si>
  <si>
    <t>ЛР12</t>
  </si>
  <si>
    <t>ЛР13</t>
  </si>
  <si>
    <t>ЛР14</t>
  </si>
  <si>
    <t>ЛР15</t>
  </si>
  <si>
    <t>ЛР16</t>
  </si>
  <si>
    <t>ЛР17</t>
  </si>
  <si>
    <t>230 Поля</t>
  </si>
  <si>
    <t>240 Form</t>
  </si>
  <si>
    <t>270 Стат</t>
  </si>
  <si>
    <t>210 PR</t>
  </si>
  <si>
    <t>610 Sub</t>
  </si>
  <si>
    <t>330 Wiki</t>
  </si>
  <si>
    <t>650 SC</t>
  </si>
  <si>
    <t>Семенюк Екатерина</t>
  </si>
  <si>
    <t>Допуск к экзамену</t>
  </si>
  <si>
    <t>060 Ввод</t>
  </si>
  <si>
    <t>Таганов Аллаберди</t>
  </si>
  <si>
    <t>Атаджанов Бегенч</t>
  </si>
  <si>
    <t>Нурягдыев Сердар</t>
  </si>
  <si>
    <t>Тиркушова Джахан</t>
  </si>
  <si>
    <t>Чарымырадова Огулсаят</t>
  </si>
  <si>
    <t>Керимова Дженнет</t>
  </si>
  <si>
    <t>Джумагелдиева Кейик</t>
  </si>
  <si>
    <t>Атабаева Энара</t>
  </si>
  <si>
    <t>580 MS PP</t>
  </si>
  <si>
    <t>Сдано ЛР</t>
  </si>
  <si>
    <t>Баранчук Оксана</t>
  </si>
  <si>
    <t>Бегеза Ирина</t>
  </si>
  <si>
    <t>Гладкова Надежда</t>
  </si>
  <si>
    <t>Журавлёв Михаил</t>
  </si>
  <si>
    <t>Зацарная Виктория</t>
  </si>
  <si>
    <t>Кабитенко Дарья</t>
  </si>
  <si>
    <t>Максимович Мария</t>
  </si>
  <si>
    <t>Олехнович Анастасия</t>
  </si>
  <si>
    <t>Протасевич Янина</t>
  </si>
  <si>
    <t>Черноокая Илона</t>
  </si>
  <si>
    <t>Юркевич Ольга</t>
  </si>
  <si>
    <t>Якута Екатерина</t>
  </si>
  <si>
    <t>Грабар Юлия</t>
  </si>
  <si>
    <t>Дворянинович Виктория</t>
  </si>
  <si>
    <t>Ивинский Максим</t>
  </si>
  <si>
    <t>Лаптейкина Дарья</t>
  </si>
  <si>
    <t>Нарейчик Валерия</t>
  </si>
  <si>
    <t>Обухова Яна</t>
  </si>
  <si>
    <t>Петрушкевич Владислав</t>
  </si>
  <si>
    <t>Петран Ксения</t>
  </si>
  <si>
    <t>Скиба Ксения</t>
  </si>
  <si>
    <t>Бондарева Лилия</t>
  </si>
  <si>
    <t>Басаранович Олеся</t>
  </si>
  <si>
    <t>Борискова Анастасия</t>
  </si>
  <si>
    <t>Гелах Татьяна</t>
  </si>
  <si>
    <t>Дамбраускас Максим</t>
  </si>
  <si>
    <t>Климук Яна</t>
  </si>
  <si>
    <t>Кузьмич Игорь</t>
  </si>
  <si>
    <t>Лавренюк Майя</t>
  </si>
  <si>
    <t>Раевская Диана</t>
  </si>
  <si>
    <t>Семенюк Анна</t>
  </si>
  <si>
    <t>Соболь Ангелина</t>
  </si>
  <si>
    <t>1 Ввод</t>
  </si>
  <si>
    <t>2 Диаграм</t>
  </si>
  <si>
    <t>3 Анализ</t>
  </si>
  <si>
    <t>4 Списки</t>
  </si>
  <si>
    <t>17 Функции</t>
  </si>
  <si>
    <t>Лапытько Елизавета</t>
  </si>
  <si>
    <t>Белеста Сергей</t>
  </si>
  <si>
    <t>Боровский Владислав</t>
  </si>
  <si>
    <t>Бычковский Артём</t>
  </si>
  <si>
    <t>Иванюк Денис</t>
  </si>
  <si>
    <t>Круш Юрий</t>
  </si>
  <si>
    <t>Мартысюк Владислав</t>
  </si>
  <si>
    <t>Мисейко Юрий</t>
  </si>
  <si>
    <t>Палто Вадим</t>
  </si>
  <si>
    <t>Ровнейко Дмитрий</t>
  </si>
  <si>
    <t>Уснарский Александр</t>
  </si>
  <si>
    <t>Абдуллаев Азамат</t>
  </si>
  <si>
    <t>Антонова Эльвира</t>
  </si>
  <si>
    <t>Басич Никита</t>
  </si>
  <si>
    <t>Гулецкий Сергей</t>
  </si>
  <si>
    <t>Закревский Ярослав</t>
  </si>
  <si>
    <t>Котович  Руслан</t>
  </si>
  <si>
    <t>Матусевич Евгений</t>
  </si>
  <si>
    <t>Москвин Эдуард</t>
  </si>
  <si>
    <t>Самкевич Марина</t>
  </si>
  <si>
    <t>Сезик Сергей</t>
  </si>
  <si>
    <t>Грицук Татьяна</t>
  </si>
  <si>
    <t>Грушевская Вера</t>
  </si>
  <si>
    <t>Грушевская Любовь</t>
  </si>
  <si>
    <t>Жминько Анастасия</t>
  </si>
  <si>
    <t>Захарова Вероника</t>
  </si>
  <si>
    <t>Пацовский Дмитрий</t>
  </si>
  <si>
    <t>Половец Алина</t>
  </si>
  <si>
    <t>Полховская Ирина</t>
  </si>
  <si>
    <t>Севостьянова Валерия</t>
  </si>
  <si>
    <t>Старицкая Тамара</t>
  </si>
  <si>
    <t>Сторожук Надежда</t>
  </si>
  <si>
    <t>Ярмолюк Станислав</t>
  </si>
  <si>
    <t>Томчук Юлия</t>
  </si>
  <si>
    <t>Киричун Лия</t>
  </si>
  <si>
    <t>Ковганко Елена</t>
  </si>
  <si>
    <t>Комарчук Алеся</t>
  </si>
  <si>
    <t>Концевич Диана</t>
  </si>
  <si>
    <t>Косик Илья</t>
  </si>
  <si>
    <t>Мендель Ольга</t>
  </si>
  <si>
    <t>Мотора Кирилл</t>
  </si>
  <si>
    <t>Полторан Виктория</t>
  </si>
  <si>
    <t>Потапович Александра</t>
  </si>
  <si>
    <t>Смирнов Дмитрий</t>
  </si>
  <si>
    <t>Хвисючик Ирина</t>
  </si>
  <si>
    <t>Обрубко Софья</t>
  </si>
  <si>
    <t>140 Поиск</t>
  </si>
  <si>
    <t>Кивачук Елизавета</t>
  </si>
  <si>
    <t>Козлюк Андрей</t>
  </si>
  <si>
    <t>Курилович Алеся</t>
  </si>
  <si>
    <t>Малич Екатерина</t>
  </si>
  <si>
    <t>Омелянчук Марина</t>
  </si>
  <si>
    <t>Онуфриюк Анна</t>
  </si>
  <si>
    <t>Передерий Агата</t>
  </si>
  <si>
    <t>Попова Кристина</t>
  </si>
  <si>
    <t>Протасевич Александра</t>
  </si>
  <si>
    <t>Ракач Мария</t>
  </si>
  <si>
    <t>Рулёва Татьяна</t>
  </si>
  <si>
    <t>170 Автотекст</t>
  </si>
  <si>
    <t>Ващилко Дмитрий</t>
  </si>
  <si>
    <t>Виисов Владислав</t>
  </si>
  <si>
    <t>Кот Андрей</t>
  </si>
  <si>
    <t>Медведь Олег</t>
  </si>
  <si>
    <t>Меркевич Дмитрий</t>
  </si>
  <si>
    <t>Степусь Юрий</t>
  </si>
  <si>
    <t>Савчук Анастасия</t>
  </si>
  <si>
    <t>Корнелюк Алеся</t>
  </si>
  <si>
    <t>Грищук Дмитрий</t>
  </si>
  <si>
    <t>2 Формат</t>
  </si>
  <si>
    <t>3 Вёрстка</t>
  </si>
  <si>
    <t>4 Поиск</t>
  </si>
  <si>
    <t>5 Таблицы</t>
  </si>
  <si>
    <t>6 Стили</t>
  </si>
  <si>
    <t>7 MS PP</t>
  </si>
  <si>
    <t>8 Excel ввод</t>
  </si>
  <si>
    <t>9 Вычисл.</t>
  </si>
  <si>
    <t>10 БД Excel</t>
  </si>
  <si>
    <t>Богуш Анастасия</t>
  </si>
  <si>
    <t>Козицкая Анна</t>
  </si>
  <si>
    <t>Воробьёв Евгений</t>
  </si>
  <si>
    <t>Лебедева Мария</t>
  </si>
  <si>
    <t>Азема Никита</t>
  </si>
  <si>
    <t>Головцова Виктория</t>
  </si>
  <si>
    <t>Гринчик Екатерина</t>
  </si>
  <si>
    <t>Дьякончук Эдуард</t>
  </si>
  <si>
    <t>Зыбайло Оксана</t>
  </si>
  <si>
    <t>Куделина Ева</t>
  </si>
  <si>
    <t>Рассохин Андрей</t>
  </si>
  <si>
    <t>Янушевич Андрей</t>
  </si>
  <si>
    <t>Ребковец Ульяна</t>
  </si>
  <si>
    <t>Реджепов Джейхун</t>
  </si>
  <si>
    <t>Рункевич Денис</t>
  </si>
  <si>
    <t>Рыбак Виктория</t>
  </si>
  <si>
    <t>Саботинская Оксана</t>
  </si>
  <si>
    <t>Супрунович Светлана</t>
  </si>
  <si>
    <t>Савонюк Наталья</t>
  </si>
  <si>
    <t>Терещук Максим</t>
  </si>
  <si>
    <t>Приказ</t>
  </si>
  <si>
    <t>Шаблоны</t>
  </si>
  <si>
    <t>Резюме</t>
  </si>
  <si>
    <t>Календарь</t>
  </si>
  <si>
    <t>Дело</t>
  </si>
  <si>
    <t>Доклад</t>
  </si>
  <si>
    <t>Формулы</t>
  </si>
  <si>
    <t>Таблицы</t>
  </si>
  <si>
    <t>Расчёты</t>
  </si>
  <si>
    <t>Анализ</t>
  </si>
  <si>
    <t>---</t>
  </si>
  <si>
    <t>140 Find</t>
  </si>
  <si>
    <t>170 АвтоТ</t>
  </si>
  <si>
    <t>240 Формы</t>
  </si>
  <si>
    <t>241 GF</t>
  </si>
  <si>
    <t>320 FS</t>
  </si>
  <si>
    <t>340 eAtt</t>
  </si>
  <si>
    <t>ЛР18</t>
  </si>
  <si>
    <t>360 AG1</t>
  </si>
  <si>
    <t>361 AG2</t>
  </si>
  <si>
    <t>362 AG3</t>
  </si>
  <si>
    <t>580 PP</t>
  </si>
  <si>
    <t>ЛР19</t>
  </si>
  <si>
    <t>ЛР20</t>
  </si>
  <si>
    <t>ЛР21</t>
  </si>
  <si>
    <t>ЛР22</t>
  </si>
  <si>
    <t>Назарук Анастасия</t>
  </si>
  <si>
    <t>Савчук Дарья</t>
  </si>
  <si>
    <t>Коршунков Владислав</t>
  </si>
  <si>
    <t>Кочурко Яна</t>
  </si>
  <si>
    <t>Снитовец Анна</t>
  </si>
  <si>
    <t>Кадира Татьяна</t>
  </si>
  <si>
    <t>Строк Анастасия</t>
  </si>
  <si>
    <t>Кнуренко Кристина</t>
  </si>
  <si>
    <t>Вистунова Ирина</t>
  </si>
  <si>
    <t>Болсун Анастасия</t>
  </si>
  <si>
    <t>Небелюк Глеб</t>
  </si>
  <si>
    <t>Степанюк Кристина</t>
  </si>
  <si>
    <t>Горбацкая Татьяна</t>
  </si>
  <si>
    <t>Допуск</t>
  </si>
  <si>
    <t>Ерёмин</t>
  </si>
  <si>
    <t>Юрковский</t>
  </si>
  <si>
    <t>Марушко</t>
  </si>
  <si>
    <t>Цветиков</t>
  </si>
  <si>
    <t>Дмитрук</t>
  </si>
  <si>
    <t>Псыщаница</t>
  </si>
  <si>
    <t>Файрузова</t>
  </si>
  <si>
    <t>Дорогокупец</t>
  </si>
  <si>
    <t>Михович</t>
  </si>
  <si>
    <t>Грищенко</t>
  </si>
  <si>
    <t>Тимофеева Ксения</t>
  </si>
  <si>
    <t>Поля</t>
  </si>
  <si>
    <t>Form</t>
  </si>
  <si>
    <t>MS PP</t>
  </si>
  <si>
    <t>Стат</t>
  </si>
  <si>
    <t>PR</t>
  </si>
  <si>
    <t>Sub</t>
  </si>
  <si>
    <t>Wiki</t>
  </si>
  <si>
    <t>SC</t>
  </si>
  <si>
    <t>Ремень Кристина</t>
  </si>
  <si>
    <t>Ничипорук Юлия</t>
  </si>
  <si>
    <t>Сегень Марина</t>
  </si>
  <si>
    <t>Стасюк Анастасия</t>
  </si>
  <si>
    <t>Мощук Иван</t>
  </si>
  <si>
    <t>Леонович Михаил</t>
  </si>
  <si>
    <t>Пунько Светлана</t>
  </si>
  <si>
    <t>Мотыль Анна</t>
  </si>
  <si>
    <t>Петрочук Дмитрий</t>
  </si>
  <si>
    <t>Тумидай Андрей</t>
  </si>
  <si>
    <t>Головкина Екатерина</t>
  </si>
  <si>
    <t>Гуща Алексей</t>
  </si>
  <si>
    <t>Дехтерук Яна</t>
  </si>
  <si>
    <t>Заневская Марина</t>
  </si>
  <si>
    <t>Кладкевич Вероника</t>
  </si>
  <si>
    <t>Семак Константин</t>
  </si>
  <si>
    <t>ЛР2.2</t>
  </si>
  <si>
    <t>ЛР2.1</t>
  </si>
  <si>
    <t>Гацкевич Анастасия</t>
  </si>
  <si>
    <t>Константинович Ольга</t>
  </si>
  <si>
    <t>Куличик Екатерина</t>
  </si>
  <si>
    <t>Гомолинская Ольга</t>
  </si>
  <si>
    <t>Янушкевич Мария</t>
  </si>
  <si>
    <t>Туцкий Дмитрий</t>
  </si>
  <si>
    <t>Рачковская Анастасия</t>
  </si>
  <si>
    <t>Угляница Виктория</t>
  </si>
  <si>
    <t>Хализева Анна</t>
  </si>
  <si>
    <t>Волосюк Полина</t>
  </si>
  <si>
    <t>Сергейчик Екатерина</t>
  </si>
  <si>
    <t>Черняковская Анна</t>
  </si>
  <si>
    <t>Свидунович Татьяна</t>
  </si>
  <si>
    <t>Фалевко Арина</t>
  </si>
  <si>
    <t>Челлура Антон</t>
  </si>
  <si>
    <t>Вакула Наталья</t>
  </si>
  <si>
    <t>Трофимук Людмила</t>
  </si>
  <si>
    <t>Coder</t>
  </si>
  <si>
    <t>PS</t>
  </si>
  <si>
    <t>Бородей Евгений</t>
  </si>
  <si>
    <t>Гончерёнок Кирилл</t>
  </si>
  <si>
    <t>Вороновец Александр</t>
  </si>
  <si>
    <t>Бузан Вера</t>
  </si>
  <si>
    <t>Тибец Екатерина</t>
  </si>
  <si>
    <t>Сухаревич Ольга</t>
  </si>
  <si>
    <t>Шоломицкая Ольга</t>
  </si>
  <si>
    <t>Рак Михаил</t>
  </si>
  <si>
    <t>Ярошук Николай</t>
  </si>
  <si>
    <t>Леоновец Андрей</t>
  </si>
  <si>
    <t>Трепачко Денис</t>
  </si>
  <si>
    <t>Слободянюк Андрей</t>
  </si>
  <si>
    <t>Тарасова Яна</t>
  </si>
  <si>
    <t>Ниничук Елена</t>
  </si>
  <si>
    <t>Лосовская Виктория</t>
  </si>
  <si>
    <t>Колесниченко Карина</t>
  </si>
  <si>
    <t>Богуш Анна</t>
  </si>
  <si>
    <t>Будревич Елизавета</t>
  </si>
  <si>
    <t>Каллаур Инна</t>
  </si>
  <si>
    <t>Гребень Анастасия</t>
  </si>
  <si>
    <t>Рахнянский Роман</t>
  </si>
  <si>
    <t>Шастак Ирина</t>
  </si>
  <si>
    <t>Трофимук Павел</t>
  </si>
  <si>
    <t>eMail</t>
  </si>
  <si>
    <t>Лайтер Илья</t>
  </si>
  <si>
    <t>Пресмыцкая Екатерина</t>
  </si>
  <si>
    <t>Басакина Дарья</t>
  </si>
  <si>
    <t>Бондаренко Арина</t>
  </si>
  <si>
    <t>Бруцкая Алина</t>
  </si>
  <si>
    <t>Дулевич Виталий</t>
  </si>
  <si>
    <t>Жанкевич Виктория</t>
  </si>
  <si>
    <t>Коршков Кирилл</t>
  </si>
  <si>
    <t>Купаво Регина</t>
  </si>
  <si>
    <t>Курелех Анастасия</t>
  </si>
  <si>
    <t>Мизерия Дарья</t>
  </si>
  <si>
    <t>Снитко Ирина</t>
  </si>
  <si>
    <t>Шендер Алина</t>
  </si>
  <si>
    <t>Шпирук Алина</t>
  </si>
  <si>
    <t>Середа Ангелина</t>
  </si>
  <si>
    <t>Собко Софья</t>
  </si>
  <si>
    <t>Клюка Диана</t>
  </si>
  <si>
    <t>Буранко Анастасия</t>
  </si>
  <si>
    <t>Мишина Мария</t>
  </si>
  <si>
    <t>Ковалевич Анна</t>
  </si>
  <si>
    <t>Кузнецов Алексей</t>
  </si>
  <si>
    <t>Грушевская Надежда</t>
  </si>
  <si>
    <t>Яконюк Анна</t>
  </si>
  <si>
    <t>Шоломицкая Анастасия</t>
  </si>
  <si>
    <t>Белецкая Анастасия</t>
  </si>
  <si>
    <t>Михно Ольга</t>
  </si>
  <si>
    <t>Челей Татьяна</t>
  </si>
  <si>
    <t>Соколюк Анастасия</t>
  </si>
  <si>
    <t>Юркевич Кристина</t>
  </si>
  <si>
    <t>Семянникова Анастасия</t>
  </si>
  <si>
    <t>Шпаннагель Каролина</t>
  </si>
  <si>
    <t>Третьяк Диана</t>
  </si>
  <si>
    <t>Якимович Светлана</t>
  </si>
  <si>
    <t>Синяк Юлия</t>
  </si>
  <si>
    <t>Януш Ольга</t>
  </si>
  <si>
    <t>Перищ Антон</t>
  </si>
  <si>
    <t>Барилюк Марина</t>
  </si>
  <si>
    <t>Храмко Юлия</t>
  </si>
  <si>
    <t>18c</t>
  </si>
  <si>
    <t>9с</t>
  </si>
  <si>
    <t>PS3</t>
  </si>
  <si>
    <t>PS1/PS2</t>
  </si>
  <si>
    <t>PS4</t>
  </si>
  <si>
    <t>-</t>
  </si>
  <si>
    <t>ЛР2(8)</t>
  </si>
  <si>
    <t>ЛР3(9)</t>
  </si>
  <si>
    <t>ЛР1(7)</t>
  </si>
  <si>
    <t>Бруцкая Анна</t>
  </si>
  <si>
    <t>Браузер</t>
  </si>
  <si>
    <t>H&amp;S</t>
  </si>
  <si>
    <t>Архив</t>
  </si>
  <si>
    <t>Файл</t>
  </si>
  <si>
    <t>eDoc</t>
  </si>
  <si>
    <t>Ввод</t>
  </si>
  <si>
    <t>Редакт</t>
  </si>
  <si>
    <t>010</t>
  </si>
  <si>
    <t>020</t>
  </si>
  <si>
    <t>030</t>
  </si>
  <si>
    <t>040</t>
  </si>
  <si>
    <t>050</t>
  </si>
  <si>
    <t>060</t>
  </si>
  <si>
    <t>070</t>
  </si>
  <si>
    <t>искл.</t>
  </si>
  <si>
    <t>сдавал</t>
  </si>
  <si>
    <t>4c</t>
  </si>
  <si>
    <t>1с</t>
  </si>
  <si>
    <t>Рекомендую на экзамене +1 балл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</si>
</sst>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charset val="204"/>
      <scheme val="minor"/>
    </font>
    <font>
      <sz val="11"/>
      <color rgb="FFFFFFFF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rgb="FFFF0000"/>
      <name val="Arial"/>
      <family val="2"/>
      <charset val="204"/>
    </font>
    <font>
      <b/>
      <sz val="12"/>
      <color theme="0"/>
      <name val="Times New Roman"/>
      <family val="1"/>
      <charset val="204"/>
    </font>
    <font>
      <b/>
      <sz val="12"/>
      <color theme="0"/>
      <name val="Arial"/>
      <family val="2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B05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800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rgb="FFFF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450666829432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rgb="FFFFFFFF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19" fillId="0" borderId="0"/>
  </cellStyleXfs>
  <cellXfs count="148">
    <xf numFmtId="0" fontId="0" fillId="0" borderId="0" xfId="0"/>
    <xf numFmtId="0" fontId="0" fillId="0" borderId="0" xfId="0" applyAlignment="1">
      <alignment horizontal="center" vertical="center"/>
    </xf>
    <xf numFmtId="16" fontId="9" fillId="5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" fontId="11" fillId="5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" fontId="9" fillId="5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Border="1" applyAlignment="1"/>
    <xf numFmtId="0" fontId="15" fillId="0" borderId="1" xfId="0" applyFont="1" applyBorder="1" applyAlignment="1">
      <alignment horizontal="center"/>
    </xf>
    <xf numFmtId="0" fontId="1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16" fontId="9" fillId="5" borderId="4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16" fontId="11" fillId="5" borderId="4" xfId="0" applyNumberFormat="1" applyFont="1" applyFill="1" applyBorder="1" applyAlignment="1">
      <alignment horizontal="center" vertical="center" wrapText="1"/>
    </xf>
    <xf numFmtId="16" fontId="8" fillId="5" borderId="4" xfId="0" applyNumberFormat="1" applyFont="1" applyFill="1" applyBorder="1" applyAlignment="1">
      <alignment horizontal="center" vertical="center" wrapText="1"/>
    </xf>
    <xf numFmtId="16" fontId="10" fillId="5" borderId="4" xfId="0" applyNumberFormat="1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5" fillId="0" borderId="1" xfId="0" applyFont="1" applyBorder="1" applyAlignment="1"/>
    <xf numFmtId="0" fontId="5" fillId="3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0" borderId="22" xfId="0" applyFont="1" applyBorder="1" applyAlignment="1"/>
    <xf numFmtId="0" fontId="15" fillId="0" borderId="22" xfId="0" applyFont="1" applyBorder="1" applyAlignment="1">
      <alignment horizontal="center"/>
    </xf>
    <xf numFmtId="0" fontId="15" fillId="3" borderId="22" xfId="0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/>
    <xf numFmtId="0" fontId="15" fillId="6" borderId="1" xfId="0" applyFont="1" applyFill="1" applyBorder="1" applyAlignment="1">
      <alignment horizontal="center"/>
    </xf>
    <xf numFmtId="0" fontId="15" fillId="6" borderId="5" xfId="0" applyFont="1" applyFill="1" applyBorder="1" applyAlignment="1">
      <alignment horizontal="center"/>
    </xf>
    <xf numFmtId="9" fontId="15" fillId="6" borderId="6" xfId="1" applyFont="1" applyFill="1" applyBorder="1" applyAlignment="1">
      <alignment horizontal="center"/>
    </xf>
    <xf numFmtId="9" fontId="15" fillId="7" borderId="6" xfId="1" applyFont="1" applyFill="1" applyBorder="1" applyAlignment="1">
      <alignment horizont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9" fontId="15" fillId="7" borderId="1" xfId="1" applyFont="1" applyFill="1" applyBorder="1" applyAlignment="1">
      <alignment horizontal="center"/>
    </xf>
    <xf numFmtId="0" fontId="0" fillId="6" borderId="0" xfId="0" applyFill="1" applyAlignment="1">
      <alignment horizontal="center" vertical="center"/>
    </xf>
    <xf numFmtId="0" fontId="5" fillId="6" borderId="1" xfId="0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6" borderId="21" xfId="0" applyFont="1" applyFill="1" applyBorder="1" applyAlignment="1">
      <alignment horizontal="center" vertical="center" wrapText="1"/>
    </xf>
    <xf numFmtId="0" fontId="17" fillId="6" borderId="19" xfId="0" applyFont="1" applyFill="1" applyBorder="1" applyAlignment="1">
      <alignment horizontal="center" vertical="center" wrapText="1"/>
    </xf>
    <xf numFmtId="0" fontId="0" fillId="6" borderId="0" xfId="0" applyFill="1"/>
    <xf numFmtId="0" fontId="17" fillId="6" borderId="20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0" fillId="8" borderId="0" xfId="0" applyFill="1" applyAlignment="1">
      <alignment horizontal="center" vertical="center"/>
    </xf>
    <xf numFmtId="0" fontId="5" fillId="8" borderId="5" xfId="0" applyFont="1" applyFill="1" applyBorder="1" applyAlignment="1">
      <alignment horizontal="left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9" fontId="15" fillId="8" borderId="6" xfId="1" applyFont="1" applyFill="1" applyBorder="1" applyAlignment="1">
      <alignment horizontal="center"/>
    </xf>
    <xf numFmtId="0" fontId="0" fillId="8" borderId="0" xfId="0" applyFill="1"/>
    <xf numFmtId="0" fontId="17" fillId="8" borderId="19" xfId="0" quotePrefix="1" applyFont="1" applyFill="1" applyBorder="1" applyAlignment="1">
      <alignment horizontal="center" vertical="center" wrapText="1"/>
    </xf>
    <xf numFmtId="0" fontId="13" fillId="0" borderId="0" xfId="0" applyFont="1"/>
    <xf numFmtId="0" fontId="15" fillId="6" borderId="6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0" fillId="0" borderId="0" xfId="0" applyAlignment="1"/>
    <xf numFmtId="0" fontId="5" fillId="6" borderId="1" xfId="0" applyFont="1" applyFill="1" applyBorder="1"/>
    <xf numFmtId="0" fontId="17" fillId="6" borderId="19" xfId="0" applyFont="1" applyFill="1" applyBorder="1" applyAlignment="1">
      <alignment horizontal="center"/>
    </xf>
    <xf numFmtId="0" fontId="5" fillId="6" borderId="22" xfId="0" applyFont="1" applyFill="1" applyBorder="1" applyAlignment="1"/>
    <xf numFmtId="0" fontId="15" fillId="6" borderId="22" xfId="0" applyFont="1" applyFill="1" applyBorder="1" applyAlignment="1">
      <alignment horizontal="center"/>
    </xf>
    <xf numFmtId="0" fontId="15" fillId="6" borderId="23" xfId="0" applyFont="1" applyFill="1" applyBorder="1" applyAlignment="1">
      <alignment horizontal="center"/>
    </xf>
    <xf numFmtId="0" fontId="17" fillId="6" borderId="20" xfId="0" applyFont="1" applyFill="1" applyBorder="1" applyAlignment="1">
      <alignment horizontal="center"/>
    </xf>
    <xf numFmtId="0" fontId="21" fillId="0" borderId="0" xfId="0" applyNumberFormat="1" applyFont="1" applyFill="1" applyBorder="1" applyAlignment="1">
      <alignment horizontal="center" vertical="center" wrapText="1"/>
    </xf>
    <xf numFmtId="9" fontId="15" fillId="6" borderId="1" xfId="1" applyFont="1" applyFill="1" applyBorder="1" applyAlignment="1">
      <alignment horizontal="center"/>
    </xf>
    <xf numFmtId="0" fontId="7" fillId="9" borderId="26" xfId="2" applyFont="1" applyFill="1" applyBorder="1" applyAlignment="1">
      <alignment horizontal="left"/>
    </xf>
    <xf numFmtId="0" fontId="7" fillId="6" borderId="5" xfId="0" applyFont="1" applyFill="1" applyBorder="1" applyAlignment="1">
      <alignment horizontal="left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15" fillId="6" borderId="19" xfId="0" applyFont="1" applyFill="1" applyBorder="1" applyAlignment="1">
      <alignment horizontal="center" vertical="center" wrapText="1"/>
    </xf>
    <xf numFmtId="0" fontId="22" fillId="0" borderId="0" xfId="0" applyFont="1"/>
    <xf numFmtId="0" fontId="15" fillId="6" borderId="22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left" vertical="center" wrapText="1"/>
    </xf>
    <xf numFmtId="0" fontId="15" fillId="6" borderId="12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5" fillId="6" borderId="14" xfId="0" applyFont="1" applyFill="1" applyBorder="1" applyAlignment="1">
      <alignment horizontal="center" vertical="center" wrapText="1"/>
    </xf>
    <xf numFmtId="0" fontId="15" fillId="6" borderId="20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left" vertical="center" wrapText="1"/>
    </xf>
    <xf numFmtId="14" fontId="23" fillId="0" borderId="0" xfId="0" applyNumberFormat="1" applyFont="1" applyAlignment="1">
      <alignment horizontal="center"/>
    </xf>
    <xf numFmtId="0" fontId="5" fillId="0" borderId="1" xfId="0" applyFont="1" applyFill="1" applyBorder="1"/>
    <xf numFmtId="0" fontId="15" fillId="0" borderId="1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9" fontId="15" fillId="0" borderId="6" xfId="1" applyFont="1" applyFill="1" applyBorder="1" applyAlignment="1">
      <alignment horizontal="center"/>
    </xf>
    <xf numFmtId="0" fontId="0" fillId="0" borderId="0" xfId="0" applyFill="1"/>
    <xf numFmtId="0" fontId="15" fillId="0" borderId="5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0" fillId="10" borderId="0" xfId="0" applyFill="1" applyAlignment="1">
      <alignment horizontal="center" vertical="center"/>
    </xf>
    <xf numFmtId="0" fontId="5" fillId="10" borderId="1" xfId="0" applyFont="1" applyFill="1" applyBorder="1" applyAlignment="1">
      <alignment horizontal="left" vertical="center" wrapText="1"/>
    </xf>
    <xf numFmtId="0" fontId="15" fillId="10" borderId="1" xfId="0" applyFont="1" applyFill="1" applyBorder="1" applyAlignment="1">
      <alignment horizontal="center"/>
    </xf>
    <xf numFmtId="0" fontId="17" fillId="10" borderId="19" xfId="0" applyFont="1" applyFill="1" applyBorder="1" applyAlignment="1">
      <alignment horizontal="center" vertical="center" wrapText="1"/>
    </xf>
    <xf numFmtId="9" fontId="15" fillId="10" borderId="6" xfId="1" applyFont="1" applyFill="1" applyBorder="1" applyAlignment="1">
      <alignment horizontal="center"/>
    </xf>
    <xf numFmtId="0" fontId="0" fillId="10" borderId="0" xfId="0" applyFill="1"/>
    <xf numFmtId="0" fontId="5" fillId="0" borderId="1" xfId="0" applyFont="1" applyFill="1" applyBorder="1" applyAlignment="1"/>
    <xf numFmtId="9" fontId="15" fillId="0" borderId="1" xfId="1" applyFont="1" applyFill="1" applyBorder="1" applyAlignment="1">
      <alignment horizontal="center"/>
    </xf>
    <xf numFmtId="0" fontId="5" fillId="0" borderId="22" xfId="0" applyFont="1" applyFill="1" applyBorder="1" applyAlignment="1"/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7" fillId="0" borderId="26" xfId="2" applyFont="1" applyFill="1" applyBorder="1" applyAlignment="1">
      <alignment horizontal="left"/>
    </xf>
    <xf numFmtId="0" fontId="15" fillId="6" borderId="6" xfId="0" applyFont="1" applyFill="1" applyBorder="1" applyAlignment="1">
      <alignment horizontal="center"/>
    </xf>
    <xf numFmtId="14" fontId="0" fillId="0" borderId="0" xfId="0" applyNumberFormat="1"/>
    <xf numFmtId="0" fontId="0" fillId="11" borderId="1" xfId="0" applyFill="1" applyBorder="1" applyAlignment="1">
      <alignment textRotation="28"/>
    </xf>
    <xf numFmtId="49" fontId="3" fillId="0" borderId="0" xfId="0" applyNumberFormat="1" applyFont="1" applyAlignment="1">
      <alignment horizontal="center"/>
    </xf>
    <xf numFmtId="49" fontId="14" fillId="0" borderId="0" xfId="0" applyNumberFormat="1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3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99C-4A80-9A4C-113A6A34E8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99C-4A80-9A4C-113A6A34E8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99C-4A80-9A4C-113A6A34E8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99C-4A80-9A4C-113A6A34E89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99C-4A80-9A4C-113A6A34E89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B99C-4A80-9A4C-113A6A34E89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B99C-4A80-9A4C-113A6A34E89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B99C-4A80-9A4C-113A6A34E89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B99C-4A80-9A4C-113A6A34E89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B99C-4A80-9A4C-113A6A34E89C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B99C-4A80-9A4C-113A6A34E89C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B99C-4A80-9A4C-113A6A34E89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B99C-4A80-9A4C-113A6A34E89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B99C-4A80-9A4C-113A6A34E89C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B99C-4A80-9A4C-113A6A34E89C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B99C-4A80-9A4C-113A6A34E89C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B99C-4A80-9A4C-113A6A34E8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зджджх!$D$5:$D$21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B99C-4A80-9A4C-113A6A34E89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4-B99C-4A80-9A4C-113A6A34E8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6-B99C-4A80-9A4C-113A6A34E8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8-B99C-4A80-9A4C-113A6A34E8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A-B99C-4A80-9A4C-113A6A34E89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C-B99C-4A80-9A4C-113A6A34E89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E-B99C-4A80-9A4C-113A6A34E89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0-B99C-4A80-9A4C-113A6A34E89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2-B99C-4A80-9A4C-113A6A34E89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4-B99C-4A80-9A4C-113A6A34E89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6-B99C-4A80-9A4C-113A6A34E89C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8-B99C-4A80-9A4C-113A6A34E89C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A-B99C-4A80-9A4C-113A6A34E89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C-B99C-4A80-9A4C-113A6A34E89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E-B99C-4A80-9A4C-113A6A34E89C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0-B99C-4A80-9A4C-113A6A34E8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зджджх!$I$5:$I$19</c:f>
              <c:numCache>
                <c:formatCode>General</c:formatCode>
                <c:ptCount val="1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41-B99C-4A80-9A4C-113A6A34E89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219075</xdr:colOff>
      <xdr:row>8</xdr:row>
      <xdr:rowOff>128587</xdr:rowOff>
    </xdr:from>
    <xdr:to>
      <xdr:col>17</xdr:col>
      <xdr:colOff>523875</xdr:colOff>
      <xdr:row>21</xdr:row>
      <xdr:rowOff>80962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/>
  </sheetViews>
  <sheetFormatPr defaultRowHeight="15" x14ac:dyDescent="0.25"/>
  <cols>
    <col min="2" max="2" width="19" bestFit="1" customWidth="1"/>
    <col min="3" max="3" width="9" bestFit="1" customWidth="1"/>
    <col min="18" max="18" width="10.5703125" bestFit="1" customWidth="1"/>
    <col min="19" max="19" width="7.28515625" bestFit="1" customWidth="1"/>
  </cols>
  <sheetData>
    <row r="1" spans="1:19" ht="15" customHeight="1" thickBot="1" x14ac:dyDescent="0.4">
      <c r="A1" s="1"/>
      <c r="B1" s="16"/>
    </row>
    <row r="2" spans="1:19" ht="15.75" thickBot="1" x14ac:dyDescent="0.3">
      <c r="A2" s="1"/>
      <c r="B2" s="20" t="s">
        <v>0</v>
      </c>
      <c r="C2" s="138" t="s">
        <v>42</v>
      </c>
      <c r="D2" s="139"/>
      <c r="E2" s="139"/>
      <c r="F2" s="139"/>
      <c r="G2" s="139"/>
      <c r="H2" s="139"/>
      <c r="I2" s="139"/>
      <c r="J2" s="139"/>
      <c r="K2" s="140"/>
      <c r="L2" s="135" t="s">
        <v>19</v>
      </c>
      <c r="M2" s="136"/>
      <c r="N2" s="135" t="s">
        <v>20</v>
      </c>
      <c r="O2" s="137"/>
      <c r="P2" s="137"/>
      <c r="Q2" s="136"/>
    </row>
    <row r="3" spans="1:19" ht="42.75" x14ac:dyDescent="0.25">
      <c r="A3" s="1"/>
      <c r="B3" s="21" t="s">
        <v>1</v>
      </c>
      <c r="C3" s="2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28" t="s">
        <v>10</v>
      </c>
      <c r="L3" s="27" t="s">
        <v>11</v>
      </c>
      <c r="M3" s="28" t="s">
        <v>12</v>
      </c>
      <c r="N3" s="27" t="s">
        <v>13</v>
      </c>
      <c r="O3" s="7" t="s">
        <v>14</v>
      </c>
      <c r="P3" s="7" t="s">
        <v>15</v>
      </c>
      <c r="Q3" s="28" t="s">
        <v>16</v>
      </c>
      <c r="R3" s="38" t="s">
        <v>80</v>
      </c>
      <c r="S3" s="25" t="s">
        <v>91</v>
      </c>
    </row>
    <row r="4" spans="1:19" s="73" customFormat="1" x14ac:dyDescent="0.25">
      <c r="A4" s="67">
        <v>1</v>
      </c>
      <c r="B4" s="68" t="s">
        <v>140</v>
      </c>
      <c r="C4" s="69"/>
      <c r="D4" s="70"/>
      <c r="E4" s="70"/>
      <c r="F4" s="70"/>
      <c r="G4" s="70"/>
      <c r="H4" s="70"/>
      <c r="I4" s="70"/>
      <c r="J4" s="70"/>
      <c r="K4" s="71"/>
      <c r="L4" s="69"/>
      <c r="M4" s="71"/>
      <c r="N4" s="69"/>
      <c r="O4" s="70"/>
      <c r="P4" s="70"/>
      <c r="Q4" s="71"/>
      <c r="R4" s="74" t="s">
        <v>236</v>
      </c>
      <c r="S4" s="72">
        <f>COUNTIF(D4:Q4,"+")/14</f>
        <v>0</v>
      </c>
    </row>
    <row r="5" spans="1:19" x14ac:dyDescent="0.25">
      <c r="A5" s="1">
        <v>2</v>
      </c>
      <c r="B5" s="22" t="s">
        <v>141</v>
      </c>
      <c r="C5" s="29" t="s">
        <v>17</v>
      </c>
      <c r="D5" s="18" t="s">
        <v>17</v>
      </c>
      <c r="E5" s="18" t="s">
        <v>17</v>
      </c>
      <c r="F5" s="18" t="s">
        <v>17</v>
      </c>
      <c r="G5" s="18" t="s">
        <v>17</v>
      </c>
      <c r="H5" s="18" t="s">
        <v>17</v>
      </c>
      <c r="I5" s="18" t="s">
        <v>17</v>
      </c>
      <c r="J5" s="18" t="s">
        <v>17</v>
      </c>
      <c r="K5" s="30" t="s">
        <v>17</v>
      </c>
      <c r="L5" s="29"/>
      <c r="M5" s="30"/>
      <c r="N5" s="29"/>
      <c r="O5" s="18"/>
      <c r="P5" s="18"/>
      <c r="Q5" s="30"/>
      <c r="R5" s="40"/>
      <c r="S5" s="54">
        <f t="shared" ref="S5:S13" si="0">COUNTIF(D5:Q5,"+")/14</f>
        <v>0.5714285714285714</v>
      </c>
    </row>
    <row r="6" spans="1:19" s="63" customFormat="1" x14ac:dyDescent="0.25">
      <c r="A6" s="58">
        <v>3</v>
      </c>
      <c r="B6" s="94" t="s">
        <v>142</v>
      </c>
      <c r="C6" s="89" t="s">
        <v>17</v>
      </c>
      <c r="D6" s="60" t="s">
        <v>17</v>
      </c>
      <c r="E6" s="60" t="s">
        <v>17</v>
      </c>
      <c r="F6" s="60" t="s">
        <v>17</v>
      </c>
      <c r="G6" s="60" t="s">
        <v>17</v>
      </c>
      <c r="H6" s="60" t="s">
        <v>17</v>
      </c>
      <c r="I6" s="60" t="s">
        <v>17</v>
      </c>
      <c r="J6" s="60" t="s">
        <v>17</v>
      </c>
      <c r="K6" s="90" t="s">
        <v>17</v>
      </c>
      <c r="L6" s="89" t="s">
        <v>17</v>
      </c>
      <c r="M6" s="90" t="s">
        <v>17</v>
      </c>
      <c r="N6" s="89" t="s">
        <v>17</v>
      </c>
      <c r="O6" s="60" t="s">
        <v>17</v>
      </c>
      <c r="P6" s="60" t="s">
        <v>17</v>
      </c>
      <c r="Q6" s="90" t="s">
        <v>17</v>
      </c>
      <c r="R6" s="62" t="s">
        <v>17</v>
      </c>
      <c r="S6" s="53">
        <f t="shared" si="0"/>
        <v>1</v>
      </c>
    </row>
    <row r="7" spans="1:19" x14ac:dyDescent="0.25">
      <c r="A7" s="1">
        <v>4</v>
      </c>
      <c r="B7" s="22" t="s">
        <v>143</v>
      </c>
      <c r="C7" s="29" t="s">
        <v>17</v>
      </c>
      <c r="D7" s="18" t="s">
        <v>17</v>
      </c>
      <c r="E7" s="18" t="s">
        <v>17</v>
      </c>
      <c r="F7" s="18" t="s">
        <v>17</v>
      </c>
      <c r="G7" s="18" t="s">
        <v>17</v>
      </c>
      <c r="H7" s="18" t="s">
        <v>17</v>
      </c>
      <c r="I7" s="18" t="s">
        <v>17</v>
      </c>
      <c r="J7" s="18" t="s">
        <v>17</v>
      </c>
      <c r="K7" s="30"/>
      <c r="L7" s="29"/>
      <c r="M7" s="30"/>
      <c r="N7" s="29"/>
      <c r="O7" s="18"/>
      <c r="P7" s="18"/>
      <c r="Q7" s="30"/>
      <c r="R7" s="40"/>
      <c r="S7" s="54">
        <f t="shared" si="0"/>
        <v>0.5</v>
      </c>
    </row>
    <row r="8" spans="1:19" x14ac:dyDescent="0.25">
      <c r="A8" s="1">
        <v>5</v>
      </c>
      <c r="B8" s="22" t="s">
        <v>144</v>
      </c>
      <c r="C8" s="29" t="s">
        <v>17</v>
      </c>
      <c r="D8" s="18" t="s">
        <v>17</v>
      </c>
      <c r="E8" s="18" t="s">
        <v>17</v>
      </c>
      <c r="F8" s="18" t="s">
        <v>17</v>
      </c>
      <c r="G8" s="18" t="s">
        <v>17</v>
      </c>
      <c r="H8" s="18"/>
      <c r="I8" s="18"/>
      <c r="J8" s="18"/>
      <c r="K8" s="30"/>
      <c r="L8" s="29"/>
      <c r="M8" s="30"/>
      <c r="N8" s="29"/>
      <c r="O8" s="18"/>
      <c r="P8" s="18"/>
      <c r="Q8" s="30"/>
      <c r="R8" s="40"/>
      <c r="S8" s="54">
        <f t="shared" si="0"/>
        <v>0.2857142857142857</v>
      </c>
    </row>
    <row r="9" spans="1:19" s="63" customFormat="1" x14ac:dyDescent="0.25">
      <c r="A9" s="58">
        <v>6</v>
      </c>
      <c r="B9" s="94" t="s">
        <v>145</v>
      </c>
      <c r="C9" s="89" t="s">
        <v>17</v>
      </c>
      <c r="D9" s="60" t="s">
        <v>17</v>
      </c>
      <c r="E9" s="60" t="s">
        <v>17</v>
      </c>
      <c r="F9" s="60" t="s">
        <v>17</v>
      </c>
      <c r="G9" s="60" t="s">
        <v>17</v>
      </c>
      <c r="H9" s="60" t="s">
        <v>17</v>
      </c>
      <c r="I9" s="60" t="s">
        <v>17</v>
      </c>
      <c r="J9" s="60" t="s">
        <v>17</v>
      </c>
      <c r="K9" s="90" t="s">
        <v>17</v>
      </c>
      <c r="L9" s="89" t="s">
        <v>17</v>
      </c>
      <c r="M9" s="90" t="s">
        <v>17</v>
      </c>
      <c r="N9" s="89" t="s">
        <v>17</v>
      </c>
      <c r="O9" s="60" t="s">
        <v>17</v>
      </c>
      <c r="P9" s="60" t="s">
        <v>17</v>
      </c>
      <c r="Q9" s="90" t="s">
        <v>17</v>
      </c>
      <c r="R9" s="62" t="s">
        <v>17</v>
      </c>
      <c r="S9" s="53">
        <f t="shared" si="0"/>
        <v>1</v>
      </c>
    </row>
    <row r="10" spans="1:19" x14ac:dyDescent="0.25">
      <c r="A10" s="1">
        <v>7</v>
      </c>
      <c r="B10" s="22" t="s">
        <v>146</v>
      </c>
      <c r="C10" s="29" t="s">
        <v>17</v>
      </c>
      <c r="D10" s="18" t="s">
        <v>17</v>
      </c>
      <c r="E10" s="18" t="s">
        <v>17</v>
      </c>
      <c r="F10" s="18" t="s">
        <v>17</v>
      </c>
      <c r="G10" s="18" t="s">
        <v>17</v>
      </c>
      <c r="H10" s="18" t="s">
        <v>17</v>
      </c>
      <c r="I10" s="18" t="s">
        <v>17</v>
      </c>
      <c r="J10" s="18"/>
      <c r="K10" s="30"/>
      <c r="L10" s="29"/>
      <c r="M10" s="30"/>
      <c r="N10" s="29"/>
      <c r="O10" s="18"/>
      <c r="P10" s="18"/>
      <c r="Q10" s="30"/>
      <c r="R10" s="40"/>
      <c r="S10" s="54">
        <f t="shared" si="0"/>
        <v>0.42857142857142855</v>
      </c>
    </row>
    <row r="11" spans="1:19" s="63" customFormat="1" x14ac:dyDescent="0.25">
      <c r="A11" s="58">
        <v>8</v>
      </c>
      <c r="B11" s="94" t="s">
        <v>147</v>
      </c>
      <c r="C11" s="89" t="s">
        <v>17</v>
      </c>
      <c r="D11" s="60" t="s">
        <v>17</v>
      </c>
      <c r="E11" s="60" t="s">
        <v>17</v>
      </c>
      <c r="F11" s="60" t="s">
        <v>17</v>
      </c>
      <c r="G11" s="60" t="s">
        <v>17</v>
      </c>
      <c r="H11" s="60" t="s">
        <v>17</v>
      </c>
      <c r="I11" s="60" t="s">
        <v>17</v>
      </c>
      <c r="J11" s="60" t="s">
        <v>17</v>
      </c>
      <c r="K11" s="90" t="s">
        <v>17</v>
      </c>
      <c r="L11" s="89" t="s">
        <v>17</v>
      </c>
      <c r="M11" s="90" t="s">
        <v>17</v>
      </c>
      <c r="N11" s="89" t="s">
        <v>17</v>
      </c>
      <c r="O11" s="60" t="s">
        <v>17</v>
      </c>
      <c r="P11" s="60" t="s">
        <v>17</v>
      </c>
      <c r="Q11" s="90" t="s">
        <v>17</v>
      </c>
      <c r="R11" s="62" t="s">
        <v>17</v>
      </c>
      <c r="S11" s="53">
        <f t="shared" si="0"/>
        <v>1</v>
      </c>
    </row>
    <row r="12" spans="1:19" s="63" customFormat="1" x14ac:dyDescent="0.25">
      <c r="A12" s="58">
        <v>9</v>
      </c>
      <c r="B12" s="88" t="s">
        <v>148</v>
      </c>
      <c r="C12" s="89" t="s">
        <v>17</v>
      </c>
      <c r="D12" s="60" t="s">
        <v>17</v>
      </c>
      <c r="E12" s="60" t="s">
        <v>17</v>
      </c>
      <c r="F12" s="60" t="s">
        <v>17</v>
      </c>
      <c r="G12" s="60" t="s">
        <v>17</v>
      </c>
      <c r="H12" s="60" t="s">
        <v>17</v>
      </c>
      <c r="I12" s="60" t="s">
        <v>17</v>
      </c>
      <c r="J12" s="60" t="s">
        <v>17</v>
      </c>
      <c r="K12" s="90" t="s">
        <v>17</v>
      </c>
      <c r="L12" s="89" t="s">
        <v>17</v>
      </c>
      <c r="M12" s="90" t="s">
        <v>17</v>
      </c>
      <c r="N12" s="89" t="s">
        <v>17</v>
      </c>
      <c r="O12" s="60" t="s">
        <v>17</v>
      </c>
      <c r="P12" s="60" t="s">
        <v>17</v>
      </c>
      <c r="Q12" s="90" t="s">
        <v>17</v>
      </c>
      <c r="R12" s="62" t="s">
        <v>17</v>
      </c>
      <c r="S12" s="53">
        <f t="shared" si="0"/>
        <v>1</v>
      </c>
    </row>
    <row r="13" spans="1:19" ht="15.75" thickBot="1" x14ac:dyDescent="0.3">
      <c r="A13" s="1">
        <v>10</v>
      </c>
      <c r="B13" s="24" t="s">
        <v>149</v>
      </c>
      <c r="C13" s="29" t="s">
        <v>17</v>
      </c>
      <c r="D13" s="32" t="s">
        <v>17</v>
      </c>
      <c r="E13" s="32" t="s">
        <v>17</v>
      </c>
      <c r="F13" s="32" t="s">
        <v>17</v>
      </c>
      <c r="G13" s="32" t="s">
        <v>17</v>
      </c>
      <c r="H13" s="32" t="s">
        <v>17</v>
      </c>
      <c r="I13" s="32" t="s">
        <v>17</v>
      </c>
      <c r="J13" s="32" t="s">
        <v>17</v>
      </c>
      <c r="K13" s="33" t="s">
        <v>17</v>
      </c>
      <c r="L13" s="31" t="s">
        <v>17</v>
      </c>
      <c r="M13" s="33"/>
      <c r="N13" s="31"/>
      <c r="O13" s="32"/>
      <c r="P13" s="32"/>
      <c r="Q13" s="33"/>
      <c r="R13" s="41"/>
      <c r="S13" s="54">
        <f t="shared" si="0"/>
        <v>0.6428571428571429</v>
      </c>
    </row>
    <row r="14" spans="1:19" ht="15.75" x14ac:dyDescent="0.25">
      <c r="A14" s="1"/>
      <c r="B14" s="6" t="s">
        <v>18</v>
      </c>
      <c r="C14" s="35">
        <v>42619</v>
      </c>
      <c r="D14" s="26">
        <v>42626</v>
      </c>
      <c r="E14" s="35">
        <v>42633</v>
      </c>
      <c r="F14" s="26">
        <v>42640</v>
      </c>
      <c r="G14" s="35">
        <v>42647</v>
      </c>
      <c r="H14" s="26">
        <v>42654</v>
      </c>
      <c r="I14" s="35">
        <v>42661</v>
      </c>
      <c r="J14" s="26">
        <v>42668</v>
      </c>
      <c r="K14" s="35">
        <v>42675</v>
      </c>
      <c r="L14" s="26">
        <v>42682</v>
      </c>
      <c r="M14" s="35">
        <v>42689</v>
      </c>
      <c r="N14" s="26">
        <v>42696</v>
      </c>
      <c r="O14" s="35">
        <v>42703</v>
      </c>
      <c r="P14" s="26">
        <v>42710</v>
      </c>
      <c r="Q14" s="35">
        <v>42717</v>
      </c>
      <c r="R14" s="36"/>
    </row>
    <row r="15" spans="1:19" x14ac:dyDescent="0.25">
      <c r="A15" s="3"/>
      <c r="B15" s="4"/>
      <c r="C15" s="19">
        <v>0</v>
      </c>
      <c r="D15" s="5">
        <v>1</v>
      </c>
      <c r="E15" s="5">
        <v>2</v>
      </c>
      <c r="F15" s="5">
        <v>3</v>
      </c>
      <c r="G15" s="5">
        <v>4</v>
      </c>
      <c r="H15" s="5">
        <v>5</v>
      </c>
      <c r="I15" s="5">
        <v>6</v>
      </c>
      <c r="J15" s="5">
        <v>7</v>
      </c>
      <c r="K15" s="5">
        <v>8</v>
      </c>
      <c r="L15" s="5">
        <v>9</v>
      </c>
      <c r="M15" s="5">
        <v>10</v>
      </c>
      <c r="N15" s="5">
        <v>11</v>
      </c>
      <c r="O15" s="5">
        <v>12</v>
      </c>
      <c r="P15" s="5">
        <v>13</v>
      </c>
      <c r="Q15" s="5">
        <v>14</v>
      </c>
      <c r="R15" s="5">
        <v>15</v>
      </c>
    </row>
  </sheetData>
  <mergeCells count="3">
    <mergeCell ref="L2:M2"/>
    <mergeCell ref="N2:Q2"/>
    <mergeCell ref="C2:K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5"/>
  <sheetViews>
    <sheetView zoomScale="85" zoomScaleNormal="85" workbookViewId="0"/>
  </sheetViews>
  <sheetFormatPr defaultRowHeight="15" x14ac:dyDescent="0.25"/>
  <cols>
    <col min="2" max="2" width="19" bestFit="1" customWidth="1"/>
    <col min="3" max="3" width="10.28515625" bestFit="1" customWidth="1"/>
    <col min="4" max="4" width="9.5703125" bestFit="1" customWidth="1"/>
    <col min="9" max="9" width="9.28515625" bestFit="1" customWidth="1"/>
  </cols>
  <sheetData>
    <row r="2" spans="1:19" ht="15.75" thickBot="1" x14ac:dyDescent="0.3">
      <c r="A2" s="1"/>
      <c r="B2" s="11" t="s">
        <v>0</v>
      </c>
      <c r="C2" s="14" t="s">
        <v>41</v>
      </c>
      <c r="D2" s="13" t="s">
        <v>279</v>
      </c>
      <c r="E2" s="14"/>
      <c r="F2" s="15"/>
      <c r="G2" s="14"/>
      <c r="H2" s="15"/>
      <c r="I2" s="14"/>
      <c r="J2" s="15"/>
      <c r="K2" s="14"/>
      <c r="L2" s="15"/>
      <c r="M2" s="15"/>
      <c r="N2" s="15"/>
    </row>
    <row r="3" spans="1:19" ht="42.75" x14ac:dyDescent="0.25">
      <c r="A3" s="1"/>
      <c r="B3" s="9" t="s">
        <v>1</v>
      </c>
      <c r="C3" s="7" t="s">
        <v>2</v>
      </c>
      <c r="D3" s="7" t="s">
        <v>392</v>
      </c>
      <c r="E3" s="7" t="s">
        <v>390</v>
      </c>
      <c r="F3" s="7" t="s">
        <v>391</v>
      </c>
      <c r="G3" s="7" t="s">
        <v>33</v>
      </c>
      <c r="H3" s="7" t="s">
        <v>34</v>
      </c>
      <c r="I3" s="7" t="s">
        <v>35</v>
      </c>
      <c r="J3" s="7" t="s">
        <v>36</v>
      </c>
      <c r="K3" s="7" t="s">
        <v>37</v>
      </c>
      <c r="L3" s="20" t="s">
        <v>38</v>
      </c>
      <c r="M3" s="7" t="s">
        <v>61</v>
      </c>
      <c r="N3" s="7" t="s">
        <v>62</v>
      </c>
      <c r="O3" s="20" t="s">
        <v>66</v>
      </c>
      <c r="P3" s="7" t="s">
        <v>67</v>
      </c>
      <c r="Q3" s="7" t="s">
        <v>68</v>
      </c>
      <c r="R3" s="38" t="s">
        <v>265</v>
      </c>
      <c r="S3" s="25" t="s">
        <v>91</v>
      </c>
    </row>
    <row r="4" spans="1:19" x14ac:dyDescent="0.25">
      <c r="A4" s="3">
        <v>1</v>
      </c>
      <c r="B4" s="102" t="s">
        <v>331</v>
      </c>
      <c r="C4" s="103" t="s">
        <v>17</v>
      </c>
      <c r="D4" s="103" t="s">
        <v>17</v>
      </c>
      <c r="E4" s="103" t="s">
        <v>17</v>
      </c>
      <c r="F4" s="103" t="s">
        <v>17</v>
      </c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4"/>
      <c r="S4" s="105">
        <f t="shared" ref="S4:S13" si="0">COUNTIF(D4:Q4,"+")/14</f>
        <v>0.21428571428571427</v>
      </c>
    </row>
    <row r="5" spans="1:19" x14ac:dyDescent="0.25">
      <c r="A5" s="3">
        <v>2</v>
      </c>
      <c r="B5" s="102" t="s">
        <v>335</v>
      </c>
      <c r="C5" s="103" t="s">
        <v>17</v>
      </c>
      <c r="D5" s="103"/>
      <c r="E5" s="103"/>
      <c r="F5" s="103"/>
      <c r="G5" s="103"/>
      <c r="H5" s="103"/>
      <c r="I5" s="103"/>
      <c r="J5" s="103"/>
      <c r="K5" s="103"/>
      <c r="L5" s="107"/>
      <c r="M5" s="103"/>
      <c r="N5" s="103"/>
      <c r="O5" s="107"/>
      <c r="P5" s="103"/>
      <c r="Q5" s="103"/>
      <c r="R5" s="104"/>
      <c r="S5" s="105">
        <f t="shared" si="0"/>
        <v>0</v>
      </c>
    </row>
    <row r="6" spans="1:19" x14ac:dyDescent="0.25">
      <c r="A6" s="3">
        <v>3</v>
      </c>
      <c r="B6" s="102" t="s">
        <v>329</v>
      </c>
      <c r="C6" s="103" t="s">
        <v>17</v>
      </c>
      <c r="D6" s="103"/>
      <c r="E6" s="103"/>
      <c r="F6" s="103"/>
      <c r="G6" s="103"/>
      <c r="H6" s="103"/>
      <c r="I6" s="103"/>
      <c r="J6" s="103"/>
      <c r="K6" s="103"/>
      <c r="L6" s="107"/>
      <c r="M6" s="103"/>
      <c r="N6" s="103"/>
      <c r="O6" s="107"/>
      <c r="P6" s="103"/>
      <c r="Q6" s="103"/>
      <c r="R6" s="104"/>
      <c r="S6" s="105">
        <f t="shared" si="0"/>
        <v>0</v>
      </c>
    </row>
    <row r="7" spans="1:19" x14ac:dyDescent="0.25">
      <c r="A7" s="3">
        <v>4</v>
      </c>
      <c r="B7" s="102" t="s">
        <v>333</v>
      </c>
      <c r="C7" s="103" t="s">
        <v>17</v>
      </c>
      <c r="D7" s="103" t="s">
        <v>17</v>
      </c>
      <c r="E7" s="103" t="s">
        <v>17</v>
      </c>
      <c r="F7" s="103" t="s">
        <v>17</v>
      </c>
      <c r="G7" s="103"/>
      <c r="H7" s="103"/>
      <c r="I7" s="103"/>
      <c r="J7" s="103"/>
      <c r="K7" s="103"/>
      <c r="L7" s="107"/>
      <c r="M7" s="103"/>
      <c r="N7" s="103"/>
      <c r="O7" s="107"/>
      <c r="P7" s="103"/>
      <c r="Q7" s="103"/>
      <c r="R7" s="104"/>
      <c r="S7" s="105">
        <f t="shared" si="0"/>
        <v>0.21428571428571427</v>
      </c>
    </row>
    <row r="8" spans="1:19" x14ac:dyDescent="0.25">
      <c r="A8" s="3">
        <v>5</v>
      </c>
      <c r="B8" s="102" t="s">
        <v>327</v>
      </c>
      <c r="C8" s="103" t="s">
        <v>17</v>
      </c>
      <c r="D8" s="103" t="s">
        <v>17</v>
      </c>
      <c r="E8" s="103" t="s">
        <v>17</v>
      </c>
      <c r="F8" s="103"/>
      <c r="G8" s="108"/>
      <c r="H8" s="103"/>
      <c r="I8" s="103"/>
      <c r="J8" s="103"/>
      <c r="K8" s="103"/>
      <c r="L8" s="107"/>
      <c r="M8" s="103"/>
      <c r="N8" s="103"/>
      <c r="O8" s="107"/>
      <c r="P8" s="103"/>
      <c r="Q8" s="103"/>
      <c r="R8" s="104"/>
      <c r="S8" s="105">
        <f t="shared" si="0"/>
        <v>0.14285714285714285</v>
      </c>
    </row>
    <row r="9" spans="1:19" x14ac:dyDescent="0.25">
      <c r="A9" s="3">
        <v>6</v>
      </c>
      <c r="B9" s="102" t="s">
        <v>334</v>
      </c>
      <c r="C9" s="103" t="s">
        <v>17</v>
      </c>
      <c r="D9" s="103" t="s">
        <v>17</v>
      </c>
      <c r="E9" s="103"/>
      <c r="F9" s="103"/>
      <c r="G9" s="103"/>
      <c r="H9" s="103"/>
      <c r="I9" s="103"/>
      <c r="J9" s="103"/>
      <c r="K9" s="103"/>
      <c r="L9" s="107"/>
      <c r="M9" s="103"/>
      <c r="N9" s="103"/>
      <c r="O9" s="107"/>
      <c r="P9" s="103"/>
      <c r="Q9" s="103"/>
      <c r="R9" s="104"/>
      <c r="S9" s="105">
        <f t="shared" si="0"/>
        <v>7.1428571428571425E-2</v>
      </c>
    </row>
    <row r="10" spans="1:19" x14ac:dyDescent="0.25">
      <c r="A10" s="3">
        <v>7</v>
      </c>
      <c r="B10" s="102" t="s">
        <v>326</v>
      </c>
      <c r="C10" s="103" t="s">
        <v>17</v>
      </c>
      <c r="D10" s="103" t="s">
        <v>17</v>
      </c>
      <c r="E10" s="103" t="s">
        <v>17</v>
      </c>
      <c r="F10" s="103"/>
      <c r="G10" s="103"/>
      <c r="H10" s="103"/>
      <c r="I10" s="103"/>
      <c r="J10" s="103"/>
      <c r="K10" s="103"/>
      <c r="L10" s="107"/>
      <c r="M10" s="103"/>
      <c r="N10" s="103"/>
      <c r="O10" s="107"/>
      <c r="P10" s="103"/>
      <c r="Q10" s="103"/>
      <c r="R10" s="104"/>
      <c r="S10" s="105">
        <f t="shared" si="0"/>
        <v>0.14285714285714285</v>
      </c>
    </row>
    <row r="11" spans="1:19" x14ac:dyDescent="0.25">
      <c r="A11" s="3">
        <v>8</v>
      </c>
      <c r="B11" s="102" t="s">
        <v>332</v>
      </c>
      <c r="C11" s="103" t="s">
        <v>17</v>
      </c>
      <c r="D11" s="103" t="s">
        <v>17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4"/>
      <c r="S11" s="105">
        <f t="shared" si="0"/>
        <v>7.1428571428571425E-2</v>
      </c>
    </row>
    <row r="12" spans="1:19" x14ac:dyDescent="0.25">
      <c r="A12" s="3">
        <v>9</v>
      </c>
      <c r="B12" s="102" t="s">
        <v>328</v>
      </c>
      <c r="C12" s="103" t="s">
        <v>17</v>
      </c>
      <c r="D12" s="103"/>
      <c r="E12" s="103"/>
      <c r="F12" s="103"/>
      <c r="G12" s="103"/>
      <c r="H12" s="103"/>
      <c r="I12" s="103"/>
      <c r="J12" s="103"/>
      <c r="K12" s="103"/>
      <c r="L12" s="107"/>
      <c r="M12" s="103"/>
      <c r="N12" s="103"/>
      <c r="O12" s="107"/>
      <c r="P12" s="103"/>
      <c r="Q12" s="103"/>
      <c r="R12" s="104"/>
      <c r="S12" s="105">
        <f t="shared" si="0"/>
        <v>0</v>
      </c>
    </row>
    <row r="13" spans="1:19" x14ac:dyDescent="0.25">
      <c r="A13" s="3">
        <v>10</v>
      </c>
      <c r="B13" s="102" t="s">
        <v>330</v>
      </c>
      <c r="C13" s="109" t="s">
        <v>17</v>
      </c>
      <c r="D13" s="109" t="s">
        <v>17</v>
      </c>
      <c r="E13" s="109" t="s">
        <v>17</v>
      </c>
      <c r="F13" s="109" t="s">
        <v>17</v>
      </c>
      <c r="G13" s="109"/>
      <c r="H13" s="109"/>
      <c r="I13" s="109"/>
      <c r="J13" s="109"/>
      <c r="K13" s="109"/>
      <c r="L13" s="110"/>
      <c r="M13" s="109"/>
      <c r="N13" s="109"/>
      <c r="O13" s="110"/>
      <c r="P13" s="109"/>
      <c r="Q13" s="109"/>
      <c r="R13" s="104"/>
      <c r="S13" s="105">
        <f t="shared" si="0"/>
        <v>0.21428571428571427</v>
      </c>
    </row>
    <row r="14" spans="1:19" ht="15.75" x14ac:dyDescent="0.25">
      <c r="A14" s="1"/>
      <c r="B14" s="6" t="s">
        <v>18</v>
      </c>
      <c r="C14" s="10">
        <v>42789</v>
      </c>
      <c r="D14" s="10">
        <v>42789</v>
      </c>
      <c r="E14" s="10">
        <v>42796</v>
      </c>
      <c r="F14" s="10">
        <v>42803</v>
      </c>
      <c r="G14" s="10">
        <v>42810</v>
      </c>
      <c r="H14" s="10">
        <v>42817</v>
      </c>
      <c r="I14" s="10">
        <v>42824</v>
      </c>
      <c r="J14" s="10"/>
      <c r="K14" s="10"/>
      <c r="L14" s="10"/>
      <c r="M14" s="10"/>
      <c r="N14" s="10"/>
      <c r="O14" s="10"/>
      <c r="P14" s="10"/>
      <c r="Q14" s="10"/>
      <c r="R14" s="10"/>
    </row>
    <row r="15" spans="1:19" x14ac:dyDescent="0.25">
      <c r="A15" s="3"/>
      <c r="B15" s="4"/>
      <c r="C15" s="19">
        <v>0</v>
      </c>
      <c r="D15" s="5">
        <v>1</v>
      </c>
      <c r="E15" s="5">
        <v>2</v>
      </c>
      <c r="F15" s="5">
        <v>3</v>
      </c>
      <c r="G15" s="5">
        <v>4</v>
      </c>
      <c r="H15" s="5">
        <v>5</v>
      </c>
      <c r="I15" s="5">
        <v>6</v>
      </c>
      <c r="J15" s="5">
        <v>7</v>
      </c>
      <c r="K15" s="5">
        <v>8</v>
      </c>
      <c r="L15" s="5">
        <v>9</v>
      </c>
      <c r="M15" s="5">
        <v>10</v>
      </c>
      <c r="N15" s="5">
        <v>11</v>
      </c>
      <c r="O15" s="5">
        <v>12</v>
      </c>
      <c r="P15" s="5">
        <v>13</v>
      </c>
      <c r="Q15" s="5">
        <v>14</v>
      </c>
    </row>
  </sheetData>
  <sortState ref="B4:B13">
    <sortCondition ref="B4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5"/>
  <sheetViews>
    <sheetView zoomScale="70" zoomScaleNormal="70" workbookViewId="0">
      <selection activeCell="P6" sqref="P6"/>
    </sheetView>
  </sheetViews>
  <sheetFormatPr defaultRowHeight="15" x14ac:dyDescent="0.25"/>
  <cols>
    <col min="2" max="2" width="20.85546875" customWidth="1"/>
    <col min="3" max="3" width="10.28515625" bestFit="1" customWidth="1"/>
    <col min="4" max="4" width="9.5703125" bestFit="1" customWidth="1"/>
    <col min="5" max="5" width="11.85546875" bestFit="1" customWidth="1"/>
    <col min="6" max="6" width="9.28515625" bestFit="1" customWidth="1"/>
    <col min="7" max="7" width="10" bestFit="1" customWidth="1"/>
    <col min="8" max="8" width="10.85546875" bestFit="1" customWidth="1"/>
    <col min="9" max="9" width="8.85546875" bestFit="1" customWidth="1"/>
    <col min="10" max="10" width="9" bestFit="1" customWidth="1"/>
    <col min="11" max="11" width="10.85546875" bestFit="1" customWidth="1"/>
    <col min="12" max="12" width="11.7109375" bestFit="1" customWidth="1"/>
    <col min="13" max="13" width="11.5703125" bestFit="1" customWidth="1"/>
    <col min="14" max="14" width="9.28515625" bestFit="1" customWidth="1"/>
    <col min="15" max="15" width="9.85546875" bestFit="1" customWidth="1"/>
    <col min="16" max="16" width="13.5703125" bestFit="1" customWidth="1"/>
    <col min="17" max="17" width="8.85546875" bestFit="1" customWidth="1"/>
  </cols>
  <sheetData>
    <row r="2" spans="1:26" ht="15.75" thickBot="1" x14ac:dyDescent="0.3">
      <c r="A2" s="1"/>
      <c r="B2" s="11" t="s">
        <v>0</v>
      </c>
      <c r="C2" s="14" t="s">
        <v>41</v>
      </c>
      <c r="D2" s="13"/>
      <c r="E2" s="14"/>
      <c r="F2" s="14"/>
      <c r="G2" s="14"/>
      <c r="H2" s="15"/>
      <c r="I2" s="14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pans="1:26" ht="42.7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7" t="s">
        <v>37</v>
      </c>
      <c r="L3" s="7" t="s">
        <v>38</v>
      </c>
      <c r="M3" s="7" t="s">
        <v>61</v>
      </c>
      <c r="N3" s="7" t="s">
        <v>62</v>
      </c>
      <c r="O3" s="7" t="s">
        <v>66</v>
      </c>
      <c r="P3" s="7" t="s">
        <v>67</v>
      </c>
      <c r="Q3" s="7" t="s">
        <v>68</v>
      </c>
      <c r="R3" s="7" t="s">
        <v>69</v>
      </c>
      <c r="S3" s="7" t="s">
        <v>70</v>
      </c>
      <c r="T3" s="20" t="s">
        <v>71</v>
      </c>
      <c r="U3" s="7" t="s">
        <v>243</v>
      </c>
      <c r="V3" s="7" t="s">
        <v>248</v>
      </c>
      <c r="W3" s="20" t="s">
        <v>249</v>
      </c>
      <c r="X3" s="7" t="s">
        <v>250</v>
      </c>
      <c r="Y3" s="38" t="s">
        <v>265</v>
      </c>
      <c r="Z3" s="25" t="s">
        <v>91</v>
      </c>
    </row>
    <row r="4" spans="1:26" x14ac:dyDescent="0.25">
      <c r="A4" s="3">
        <v>1</v>
      </c>
      <c r="B4" s="121" t="s">
        <v>290</v>
      </c>
      <c r="C4" s="114" t="s">
        <v>17</v>
      </c>
      <c r="D4" s="114" t="s">
        <v>17</v>
      </c>
      <c r="E4" s="114" t="s">
        <v>17</v>
      </c>
      <c r="F4" s="114" t="s">
        <v>17</v>
      </c>
      <c r="G4" s="114" t="s">
        <v>17</v>
      </c>
      <c r="H4" s="114" t="s">
        <v>17</v>
      </c>
      <c r="I4" s="114" t="s">
        <v>17</v>
      </c>
      <c r="J4" s="114" t="s">
        <v>17</v>
      </c>
      <c r="K4" s="114" t="s">
        <v>17</v>
      </c>
      <c r="L4" s="114" t="s">
        <v>17</v>
      </c>
      <c r="M4" s="114" t="s">
        <v>17</v>
      </c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22">
        <f>COUNTIF(D4:X4,"+")/21</f>
        <v>0.47619047619047616</v>
      </c>
    </row>
    <row r="5" spans="1:26" x14ac:dyDescent="0.25">
      <c r="A5" s="3">
        <v>2</v>
      </c>
      <c r="B5" s="121" t="s">
        <v>292</v>
      </c>
      <c r="C5" s="114" t="s">
        <v>17</v>
      </c>
      <c r="D5" s="114" t="s">
        <v>17</v>
      </c>
      <c r="E5" s="114" t="s">
        <v>17</v>
      </c>
      <c r="F5" s="114" t="s">
        <v>17</v>
      </c>
      <c r="G5" s="114" t="s">
        <v>17</v>
      </c>
      <c r="H5" s="114" t="s">
        <v>17</v>
      </c>
      <c r="I5" s="114" t="s">
        <v>17</v>
      </c>
      <c r="J5" s="114" t="s">
        <v>17</v>
      </c>
      <c r="K5" s="114" t="s">
        <v>17</v>
      </c>
      <c r="L5" s="114" t="s">
        <v>17</v>
      </c>
      <c r="M5" s="114" t="s">
        <v>17</v>
      </c>
      <c r="N5" s="114" t="s">
        <v>17</v>
      </c>
      <c r="O5" s="114" t="s">
        <v>17</v>
      </c>
      <c r="P5" s="114" t="s">
        <v>17</v>
      </c>
      <c r="Q5" s="114"/>
      <c r="R5" s="114"/>
      <c r="S5" s="114"/>
      <c r="T5" s="114"/>
      <c r="U5" s="114"/>
      <c r="V5" s="114"/>
      <c r="W5" s="114"/>
      <c r="X5" s="114"/>
      <c r="Y5" s="114"/>
      <c r="Z5" s="122">
        <f t="shared" ref="Z5:Z13" si="0">COUNTIF(D5:X5,"+")/21</f>
        <v>0.61904761904761907</v>
      </c>
    </row>
    <row r="6" spans="1:26" x14ac:dyDescent="0.25">
      <c r="A6" s="3">
        <v>3</v>
      </c>
      <c r="B6" s="121" t="s">
        <v>289</v>
      </c>
      <c r="C6" s="114" t="s">
        <v>17</v>
      </c>
      <c r="D6" s="114" t="s">
        <v>17</v>
      </c>
      <c r="E6" s="114" t="s">
        <v>17</v>
      </c>
      <c r="F6" s="114" t="s">
        <v>17</v>
      </c>
      <c r="G6" s="114" t="s">
        <v>17</v>
      </c>
      <c r="H6" s="114" t="s">
        <v>17</v>
      </c>
      <c r="I6" s="114" t="s">
        <v>17</v>
      </c>
      <c r="J6" s="114" t="s">
        <v>17</v>
      </c>
      <c r="K6" s="114" t="s">
        <v>17</v>
      </c>
      <c r="L6" s="114" t="s">
        <v>17</v>
      </c>
      <c r="M6" s="114" t="s">
        <v>17</v>
      </c>
      <c r="N6" s="114"/>
      <c r="O6" s="114"/>
      <c r="P6" s="114"/>
      <c r="Q6" s="114" t="s">
        <v>17</v>
      </c>
      <c r="R6" s="114" t="s">
        <v>17</v>
      </c>
      <c r="S6" s="114" t="s">
        <v>17</v>
      </c>
      <c r="T6" s="114" t="s">
        <v>17</v>
      </c>
      <c r="U6" s="114"/>
      <c r="V6" s="114"/>
      <c r="W6" s="114"/>
      <c r="X6" s="114"/>
      <c r="Y6" s="114"/>
      <c r="Z6" s="122">
        <f t="shared" si="0"/>
        <v>0.66666666666666663</v>
      </c>
    </row>
    <row r="7" spans="1:26" x14ac:dyDescent="0.25">
      <c r="A7" s="3" t="s">
        <v>410</v>
      </c>
      <c r="B7" s="121" t="s">
        <v>286</v>
      </c>
      <c r="C7" s="114" t="s">
        <v>17</v>
      </c>
      <c r="D7" s="114" t="s">
        <v>17</v>
      </c>
      <c r="E7" s="114" t="s">
        <v>17</v>
      </c>
      <c r="F7" s="114" t="s">
        <v>17</v>
      </c>
      <c r="G7" s="114" t="s">
        <v>17</v>
      </c>
      <c r="H7" s="114" t="s">
        <v>17</v>
      </c>
      <c r="I7" s="114" t="s">
        <v>17</v>
      </c>
      <c r="J7" s="114" t="s">
        <v>17</v>
      </c>
      <c r="K7" s="114" t="s">
        <v>17</v>
      </c>
      <c r="L7" s="114" t="s">
        <v>17</v>
      </c>
      <c r="M7" s="114" t="s">
        <v>17</v>
      </c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22">
        <f t="shared" si="0"/>
        <v>0.47619047619047616</v>
      </c>
    </row>
    <row r="8" spans="1:26" s="63" customFormat="1" x14ac:dyDescent="0.25">
      <c r="A8" s="58">
        <v>5</v>
      </c>
      <c r="B8" s="50" t="s">
        <v>293</v>
      </c>
      <c r="C8" s="51" t="s">
        <v>17</v>
      </c>
      <c r="D8" s="51" t="s">
        <v>17</v>
      </c>
      <c r="E8" s="51" t="s">
        <v>17</v>
      </c>
      <c r="F8" s="51" t="s">
        <v>17</v>
      </c>
      <c r="G8" s="51" t="s">
        <v>17</v>
      </c>
      <c r="H8" s="51" t="s">
        <v>17</v>
      </c>
      <c r="I8" s="51" t="s">
        <v>17</v>
      </c>
      <c r="J8" s="51" t="s">
        <v>17</v>
      </c>
      <c r="K8" s="51" t="s">
        <v>17</v>
      </c>
      <c r="L8" s="51" t="s">
        <v>17</v>
      </c>
      <c r="M8" s="51" t="s">
        <v>17</v>
      </c>
      <c r="N8" s="51" t="s">
        <v>17</v>
      </c>
      <c r="O8" s="51" t="s">
        <v>17</v>
      </c>
      <c r="P8" s="51" t="s">
        <v>17</v>
      </c>
      <c r="Q8" s="51" t="s">
        <v>17</v>
      </c>
      <c r="R8" s="51" t="s">
        <v>17</v>
      </c>
      <c r="S8" s="51" t="s">
        <v>17</v>
      </c>
      <c r="T8" s="51" t="s">
        <v>17</v>
      </c>
      <c r="U8" s="51" t="s">
        <v>17</v>
      </c>
      <c r="V8" s="51" t="s">
        <v>17</v>
      </c>
      <c r="W8" s="51" t="s">
        <v>17</v>
      </c>
      <c r="X8" s="51" t="s">
        <v>17</v>
      </c>
      <c r="Y8" s="51" t="s">
        <v>17</v>
      </c>
      <c r="Z8" s="86">
        <f t="shared" si="0"/>
        <v>1</v>
      </c>
    </row>
    <row r="9" spans="1:26" x14ac:dyDescent="0.25">
      <c r="A9" s="3">
        <v>6</v>
      </c>
      <c r="B9" s="121" t="s">
        <v>291</v>
      </c>
      <c r="C9" s="114" t="s">
        <v>17</v>
      </c>
      <c r="D9" s="114" t="s">
        <v>17</v>
      </c>
      <c r="E9" s="114" t="s">
        <v>17</v>
      </c>
      <c r="F9" s="114" t="s">
        <v>17</v>
      </c>
      <c r="G9" s="114" t="s">
        <v>17</v>
      </c>
      <c r="H9" s="114" t="s">
        <v>17</v>
      </c>
      <c r="I9" s="114" t="s">
        <v>17</v>
      </c>
      <c r="J9" s="114" t="s">
        <v>17</v>
      </c>
      <c r="K9" s="114" t="s">
        <v>17</v>
      </c>
      <c r="L9" s="114" t="s">
        <v>17</v>
      </c>
      <c r="M9" s="114" t="s">
        <v>17</v>
      </c>
      <c r="N9" s="114" t="s">
        <v>17</v>
      </c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22">
        <f t="shared" si="0"/>
        <v>0.52380952380952384</v>
      </c>
    </row>
    <row r="10" spans="1:26" x14ac:dyDescent="0.25">
      <c r="A10" s="3">
        <v>7</v>
      </c>
      <c r="B10" s="121" t="s">
        <v>285</v>
      </c>
      <c r="C10" s="114" t="s">
        <v>17</v>
      </c>
      <c r="D10" s="114" t="s">
        <v>17</v>
      </c>
      <c r="E10" s="114" t="s">
        <v>17</v>
      </c>
      <c r="F10" s="114" t="s">
        <v>17</v>
      </c>
      <c r="G10" s="114" t="s">
        <v>17</v>
      </c>
      <c r="H10" s="114" t="s">
        <v>17</v>
      </c>
      <c r="I10" s="114" t="s">
        <v>17</v>
      </c>
      <c r="J10" s="114" t="s">
        <v>17</v>
      </c>
      <c r="K10" s="114" t="s">
        <v>17</v>
      </c>
      <c r="L10" s="114" t="s">
        <v>17</v>
      </c>
      <c r="M10" s="114" t="s">
        <v>17</v>
      </c>
      <c r="N10" s="114" t="s">
        <v>17</v>
      </c>
      <c r="O10" s="114" t="s">
        <v>17</v>
      </c>
      <c r="P10" s="114" t="s">
        <v>17</v>
      </c>
      <c r="Q10" s="114" t="s">
        <v>17</v>
      </c>
      <c r="R10" s="114" t="s">
        <v>17</v>
      </c>
      <c r="S10" s="114" t="s">
        <v>17</v>
      </c>
      <c r="T10" s="114" t="s">
        <v>17</v>
      </c>
      <c r="U10" s="114"/>
      <c r="V10" s="114"/>
      <c r="W10" s="114"/>
      <c r="X10" s="114"/>
      <c r="Y10" s="114"/>
      <c r="Z10" s="122">
        <f t="shared" si="0"/>
        <v>0.80952380952380953</v>
      </c>
    </row>
    <row r="11" spans="1:26" x14ac:dyDescent="0.25">
      <c r="A11" s="3">
        <v>8</v>
      </c>
      <c r="B11" s="121" t="s">
        <v>287</v>
      </c>
      <c r="C11" s="114" t="s">
        <v>17</v>
      </c>
      <c r="D11" s="114" t="s">
        <v>17</v>
      </c>
      <c r="E11" s="114" t="s">
        <v>17</v>
      </c>
      <c r="F11" s="114" t="s">
        <v>17</v>
      </c>
      <c r="G11" s="114" t="s">
        <v>17</v>
      </c>
      <c r="H11" s="114" t="s">
        <v>17</v>
      </c>
      <c r="I11" s="114" t="s">
        <v>17</v>
      </c>
      <c r="J11" s="114" t="s">
        <v>17</v>
      </c>
      <c r="K11" s="114" t="s">
        <v>17</v>
      </c>
      <c r="L11" s="114" t="s">
        <v>17</v>
      </c>
      <c r="M11" s="114" t="s">
        <v>17</v>
      </c>
      <c r="N11" s="114" t="s">
        <v>17</v>
      </c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22">
        <f t="shared" si="0"/>
        <v>0.52380952380952384</v>
      </c>
    </row>
    <row r="12" spans="1:26" x14ac:dyDescent="0.25">
      <c r="A12" s="3">
        <v>9</v>
      </c>
      <c r="B12" s="123" t="s">
        <v>288</v>
      </c>
      <c r="C12" s="114" t="s">
        <v>17</v>
      </c>
      <c r="D12" s="114" t="s">
        <v>17</v>
      </c>
      <c r="E12" s="114" t="s">
        <v>17</v>
      </c>
      <c r="F12" s="114" t="s">
        <v>17</v>
      </c>
      <c r="G12" s="114" t="s">
        <v>17</v>
      </c>
      <c r="H12" s="114" t="s">
        <v>17</v>
      </c>
      <c r="I12" s="114"/>
      <c r="J12" s="114" t="s">
        <v>17</v>
      </c>
      <c r="K12" s="114" t="s">
        <v>17</v>
      </c>
      <c r="L12" s="114" t="s">
        <v>17</v>
      </c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22">
        <f t="shared" si="0"/>
        <v>0.38095238095238093</v>
      </c>
    </row>
    <row r="13" spans="1:26" x14ac:dyDescent="0.25">
      <c r="A13" s="3">
        <v>10</v>
      </c>
      <c r="B13" s="123" t="s">
        <v>294</v>
      </c>
      <c r="C13" s="114" t="s">
        <v>17</v>
      </c>
      <c r="D13" s="114"/>
      <c r="E13" s="114"/>
      <c r="F13" s="114"/>
      <c r="G13" s="114" t="s">
        <v>17</v>
      </c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22">
        <f t="shared" si="0"/>
        <v>4.7619047619047616E-2</v>
      </c>
    </row>
    <row r="14" spans="1:26" ht="15.75" x14ac:dyDescent="0.25">
      <c r="B14" s="6" t="s">
        <v>18</v>
      </c>
      <c r="C14" s="10">
        <v>42788</v>
      </c>
      <c r="D14" s="10">
        <v>42788</v>
      </c>
      <c r="E14" s="10">
        <v>42789</v>
      </c>
      <c r="F14" s="10">
        <v>42795</v>
      </c>
      <c r="G14" s="10">
        <v>42796</v>
      </c>
      <c r="H14" s="10">
        <v>42802</v>
      </c>
      <c r="I14" s="10">
        <v>42803</v>
      </c>
      <c r="J14" s="10">
        <v>42809</v>
      </c>
      <c r="K14" s="10">
        <v>42810</v>
      </c>
      <c r="L14" s="10">
        <v>42816</v>
      </c>
      <c r="M14" s="10">
        <v>42817</v>
      </c>
      <c r="N14" s="10">
        <v>42823</v>
      </c>
      <c r="O14" s="10">
        <v>42824</v>
      </c>
      <c r="P14" s="10">
        <v>42830</v>
      </c>
      <c r="Q14" s="10">
        <v>42831</v>
      </c>
      <c r="R14" s="10">
        <v>42837</v>
      </c>
      <c r="S14" s="10">
        <v>42838</v>
      </c>
      <c r="T14" s="10">
        <v>42844</v>
      </c>
      <c r="U14" s="10">
        <v>42845</v>
      </c>
      <c r="V14" s="10"/>
      <c r="W14" s="8"/>
      <c r="X14" s="10"/>
      <c r="Y14" s="34"/>
    </row>
    <row r="15" spans="1:26" x14ac:dyDescent="0.25">
      <c r="C15" s="19">
        <v>0</v>
      </c>
      <c r="D15" s="5">
        <v>1</v>
      </c>
      <c r="E15" s="5">
        <v>2</v>
      </c>
      <c r="F15" s="5">
        <v>3</v>
      </c>
      <c r="G15" s="5">
        <v>4</v>
      </c>
      <c r="H15" s="5">
        <v>5</v>
      </c>
      <c r="I15" s="5">
        <v>6</v>
      </c>
      <c r="J15" s="5">
        <v>7</v>
      </c>
      <c r="K15" s="5">
        <v>8</v>
      </c>
      <c r="L15" s="5">
        <v>9</v>
      </c>
      <c r="M15" s="85">
        <v>10</v>
      </c>
      <c r="N15" s="5">
        <v>11</v>
      </c>
      <c r="O15" s="5">
        <v>12</v>
      </c>
      <c r="P15" s="5">
        <v>13</v>
      </c>
      <c r="Q15" s="5">
        <v>14</v>
      </c>
      <c r="R15" s="5">
        <v>15</v>
      </c>
      <c r="S15" s="5">
        <v>16</v>
      </c>
      <c r="T15" s="5">
        <v>17</v>
      </c>
      <c r="U15" s="5">
        <v>18</v>
      </c>
      <c r="V15" s="5">
        <v>19</v>
      </c>
      <c r="W15" s="5">
        <v>20</v>
      </c>
      <c r="X15" s="5">
        <v>21</v>
      </c>
    </row>
  </sheetData>
  <sortState ref="B4:B13">
    <sortCondition ref="B4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5"/>
  <sheetViews>
    <sheetView zoomScale="85" zoomScaleNormal="85" workbookViewId="0"/>
  </sheetViews>
  <sheetFormatPr defaultRowHeight="15" x14ac:dyDescent="0.25"/>
  <cols>
    <col min="2" max="2" width="20" bestFit="1" customWidth="1"/>
    <col min="3" max="3" width="10.28515625" bestFit="1" customWidth="1"/>
    <col min="4" max="4" width="9.5703125" bestFit="1" customWidth="1"/>
    <col min="5" max="7" width="9.28515625" bestFit="1" customWidth="1"/>
  </cols>
  <sheetData>
    <row r="2" spans="1:22" ht="15.75" thickBot="1" x14ac:dyDescent="0.3">
      <c r="A2" s="1"/>
      <c r="B2" s="11" t="s">
        <v>0</v>
      </c>
      <c r="C2" s="14" t="s">
        <v>41</v>
      </c>
      <c r="D2" s="13"/>
      <c r="E2" s="14"/>
      <c r="F2" s="14"/>
      <c r="G2" s="14"/>
      <c r="H2" s="15"/>
      <c r="I2" s="14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pans="1:22" ht="42.75" x14ac:dyDescent="0.25">
      <c r="A3" s="1"/>
      <c r="B3" s="9" t="s">
        <v>1</v>
      </c>
      <c r="C3" s="7" t="s">
        <v>2</v>
      </c>
      <c r="D3" s="143" t="s">
        <v>30</v>
      </c>
      <c r="E3" s="144"/>
      <c r="F3" s="143" t="s">
        <v>302</v>
      </c>
      <c r="G3" s="144"/>
      <c r="H3" s="143" t="s">
        <v>301</v>
      </c>
      <c r="I3" s="144"/>
      <c r="J3" s="143" t="s">
        <v>32</v>
      </c>
      <c r="K3" s="144"/>
      <c r="L3" s="143" t="s">
        <v>33</v>
      </c>
      <c r="M3" s="144"/>
      <c r="N3" s="143" t="s">
        <v>34</v>
      </c>
      <c r="O3" s="144"/>
      <c r="P3" s="143" t="s">
        <v>35</v>
      </c>
      <c r="Q3" s="144"/>
      <c r="R3" s="143" t="s">
        <v>36</v>
      </c>
      <c r="S3" s="146"/>
      <c r="T3" s="147"/>
      <c r="U3" s="38" t="s">
        <v>265</v>
      </c>
      <c r="V3" s="25" t="s">
        <v>91</v>
      </c>
    </row>
    <row r="4" spans="1:22" x14ac:dyDescent="0.25">
      <c r="A4" s="3">
        <v>1</v>
      </c>
      <c r="B4" s="121" t="s">
        <v>322</v>
      </c>
      <c r="C4" s="114" t="s">
        <v>17</v>
      </c>
      <c r="D4" s="141" t="s">
        <v>17</v>
      </c>
      <c r="E4" s="142"/>
      <c r="F4" s="141" t="s">
        <v>17</v>
      </c>
      <c r="G4" s="142"/>
      <c r="H4" s="141"/>
      <c r="I4" s="142"/>
      <c r="J4" s="141"/>
      <c r="K4" s="142"/>
      <c r="L4" s="141"/>
      <c r="M4" s="142"/>
      <c r="N4" s="141"/>
      <c r="O4" s="142"/>
      <c r="P4" s="141"/>
      <c r="Q4" s="142"/>
      <c r="R4" s="141"/>
      <c r="S4" s="145"/>
      <c r="T4" s="142"/>
      <c r="U4" s="114"/>
      <c r="V4" s="122">
        <f>COUNTIF(D4:T4,"+")/7</f>
        <v>0.2857142857142857</v>
      </c>
    </row>
    <row r="5" spans="1:22" x14ac:dyDescent="0.25">
      <c r="A5" s="3">
        <v>2</v>
      </c>
      <c r="B5" s="121" t="s">
        <v>325</v>
      </c>
      <c r="C5" s="114" t="s">
        <v>17</v>
      </c>
      <c r="D5" s="141" t="s">
        <v>17</v>
      </c>
      <c r="E5" s="142"/>
      <c r="F5" s="141" t="s">
        <v>17</v>
      </c>
      <c r="G5" s="142"/>
      <c r="H5" s="141" t="s">
        <v>17</v>
      </c>
      <c r="I5" s="142"/>
      <c r="J5" s="141"/>
      <c r="K5" s="142"/>
      <c r="L5" s="141"/>
      <c r="M5" s="142"/>
      <c r="N5" s="141"/>
      <c r="O5" s="142"/>
      <c r="P5" s="141"/>
      <c r="Q5" s="142"/>
      <c r="R5" s="141"/>
      <c r="S5" s="145"/>
      <c r="T5" s="142"/>
      <c r="U5" s="114"/>
      <c r="V5" s="122">
        <f t="shared" ref="V5:V13" si="0">COUNTIF(D5:T5,"+")/7</f>
        <v>0.42857142857142855</v>
      </c>
    </row>
    <row r="6" spans="1:22" x14ac:dyDescent="0.25">
      <c r="A6" s="3">
        <v>3</v>
      </c>
      <c r="B6" s="121" t="s">
        <v>324</v>
      </c>
      <c r="C6" s="114" t="s">
        <v>17</v>
      </c>
      <c r="D6" s="141"/>
      <c r="E6" s="142"/>
      <c r="F6" s="141"/>
      <c r="G6" s="142"/>
      <c r="H6" s="141"/>
      <c r="I6" s="142"/>
      <c r="J6" s="141"/>
      <c r="K6" s="142"/>
      <c r="L6" s="141"/>
      <c r="M6" s="142"/>
      <c r="N6" s="141"/>
      <c r="O6" s="142"/>
      <c r="P6" s="141"/>
      <c r="Q6" s="142"/>
      <c r="R6" s="141"/>
      <c r="S6" s="145"/>
      <c r="T6" s="142"/>
      <c r="U6" s="114"/>
      <c r="V6" s="122">
        <f t="shared" si="0"/>
        <v>0</v>
      </c>
    </row>
    <row r="7" spans="1:22" x14ac:dyDescent="0.25">
      <c r="A7" s="3">
        <v>4</v>
      </c>
      <c r="B7" s="121" t="s">
        <v>295</v>
      </c>
      <c r="C7" s="114" t="s">
        <v>17</v>
      </c>
      <c r="D7" s="141" t="s">
        <v>17</v>
      </c>
      <c r="E7" s="142"/>
      <c r="F7" s="141" t="s">
        <v>17</v>
      </c>
      <c r="G7" s="142"/>
      <c r="H7" s="141" t="s">
        <v>17</v>
      </c>
      <c r="I7" s="142"/>
      <c r="J7" s="141" t="s">
        <v>17</v>
      </c>
      <c r="K7" s="142"/>
      <c r="L7" s="141"/>
      <c r="M7" s="142"/>
      <c r="N7" s="141"/>
      <c r="O7" s="142"/>
      <c r="P7" s="141"/>
      <c r="Q7" s="142"/>
      <c r="R7" s="141"/>
      <c r="S7" s="145"/>
      <c r="T7" s="142"/>
      <c r="U7" s="114"/>
      <c r="V7" s="122">
        <f t="shared" si="0"/>
        <v>0.5714285714285714</v>
      </c>
    </row>
    <row r="8" spans="1:22" x14ac:dyDescent="0.25">
      <c r="A8" s="3">
        <v>5</v>
      </c>
      <c r="B8" s="121" t="s">
        <v>323</v>
      </c>
      <c r="C8" s="114" t="s">
        <v>17</v>
      </c>
      <c r="D8" s="141" t="s">
        <v>17</v>
      </c>
      <c r="E8" s="142"/>
      <c r="F8" s="141" t="s">
        <v>17</v>
      </c>
      <c r="G8" s="142"/>
      <c r="H8" s="141" t="s">
        <v>17</v>
      </c>
      <c r="I8" s="142"/>
      <c r="J8" s="141" t="s">
        <v>17</v>
      </c>
      <c r="K8" s="142"/>
      <c r="L8" s="141"/>
      <c r="M8" s="142"/>
      <c r="N8" s="141"/>
      <c r="O8" s="142"/>
      <c r="P8" s="141"/>
      <c r="Q8" s="142"/>
      <c r="R8" s="141"/>
      <c r="S8" s="145"/>
      <c r="T8" s="142"/>
      <c r="U8" s="114"/>
      <c r="V8" s="122">
        <f t="shared" si="0"/>
        <v>0.5714285714285714</v>
      </c>
    </row>
    <row r="9" spans="1:22" x14ac:dyDescent="0.25">
      <c r="A9" s="3">
        <v>6</v>
      </c>
      <c r="B9" s="121" t="s">
        <v>296</v>
      </c>
      <c r="C9" s="114" t="s">
        <v>17</v>
      </c>
      <c r="D9" s="141" t="s">
        <v>17</v>
      </c>
      <c r="E9" s="142"/>
      <c r="F9" s="141" t="s">
        <v>17</v>
      </c>
      <c r="G9" s="142"/>
      <c r="H9" s="141" t="s">
        <v>17</v>
      </c>
      <c r="I9" s="142"/>
      <c r="J9" s="141" t="s">
        <v>17</v>
      </c>
      <c r="K9" s="142"/>
      <c r="L9" s="141" t="s">
        <v>17</v>
      </c>
      <c r="M9" s="142"/>
      <c r="N9" s="141"/>
      <c r="O9" s="142"/>
      <c r="P9" s="141"/>
      <c r="Q9" s="142"/>
      <c r="R9" s="141"/>
      <c r="S9" s="145"/>
      <c r="T9" s="142"/>
      <c r="U9" s="114"/>
      <c r="V9" s="122">
        <f t="shared" si="0"/>
        <v>0.7142857142857143</v>
      </c>
    </row>
    <row r="10" spans="1:22" x14ac:dyDescent="0.25">
      <c r="A10" s="3">
        <v>7</v>
      </c>
      <c r="B10" s="121" t="s">
        <v>297</v>
      </c>
      <c r="C10" s="114" t="s">
        <v>17</v>
      </c>
      <c r="D10" s="141" t="s">
        <v>17</v>
      </c>
      <c r="E10" s="142"/>
      <c r="F10" s="141" t="s">
        <v>17</v>
      </c>
      <c r="G10" s="142"/>
      <c r="H10" s="141" t="s">
        <v>17</v>
      </c>
      <c r="I10" s="142"/>
      <c r="J10" s="141"/>
      <c r="K10" s="142"/>
      <c r="L10" s="141"/>
      <c r="M10" s="142"/>
      <c r="N10" s="141"/>
      <c r="O10" s="142"/>
      <c r="P10" s="141"/>
      <c r="Q10" s="142"/>
      <c r="R10" s="141"/>
      <c r="S10" s="145"/>
      <c r="T10" s="142"/>
      <c r="U10" s="114"/>
      <c r="V10" s="122">
        <f t="shared" si="0"/>
        <v>0.42857142857142855</v>
      </c>
    </row>
    <row r="11" spans="1:22" x14ac:dyDescent="0.25">
      <c r="A11" s="3">
        <v>8</v>
      </c>
      <c r="B11" s="121" t="s">
        <v>298</v>
      </c>
      <c r="C11" s="114" t="s">
        <v>17</v>
      </c>
      <c r="D11" s="141" t="s">
        <v>17</v>
      </c>
      <c r="E11" s="142"/>
      <c r="F11" s="141" t="s">
        <v>17</v>
      </c>
      <c r="G11" s="142"/>
      <c r="H11" s="141"/>
      <c r="I11" s="142"/>
      <c r="J11" s="141"/>
      <c r="K11" s="142"/>
      <c r="L11" s="141"/>
      <c r="M11" s="142"/>
      <c r="N11" s="141"/>
      <c r="O11" s="142"/>
      <c r="P11" s="141"/>
      <c r="Q11" s="142"/>
      <c r="R11" s="141"/>
      <c r="S11" s="145"/>
      <c r="T11" s="142"/>
      <c r="U11" s="114"/>
      <c r="V11" s="122">
        <f t="shared" si="0"/>
        <v>0.2857142857142857</v>
      </c>
    </row>
    <row r="12" spans="1:22" x14ac:dyDescent="0.25">
      <c r="A12" s="3">
        <v>9</v>
      </c>
      <c r="B12" s="123" t="s">
        <v>299</v>
      </c>
      <c r="C12" s="114" t="s">
        <v>17</v>
      </c>
      <c r="D12" s="141" t="s">
        <v>17</v>
      </c>
      <c r="E12" s="142"/>
      <c r="F12" s="141" t="s">
        <v>17</v>
      </c>
      <c r="G12" s="142"/>
      <c r="H12" s="141" t="s">
        <v>17</v>
      </c>
      <c r="I12" s="142"/>
      <c r="J12" s="141" t="s">
        <v>17</v>
      </c>
      <c r="K12" s="142"/>
      <c r="L12" s="141"/>
      <c r="M12" s="142"/>
      <c r="N12" s="141"/>
      <c r="O12" s="142"/>
      <c r="P12" s="141"/>
      <c r="Q12" s="142"/>
      <c r="R12" s="141"/>
      <c r="S12" s="145"/>
      <c r="T12" s="142"/>
      <c r="U12" s="114"/>
      <c r="V12" s="122">
        <f t="shared" si="0"/>
        <v>0.5714285714285714</v>
      </c>
    </row>
    <row r="13" spans="1:22" x14ac:dyDescent="0.25">
      <c r="A13" s="3">
        <v>10</v>
      </c>
      <c r="B13" s="123" t="s">
        <v>300</v>
      </c>
      <c r="C13" s="114" t="s">
        <v>17</v>
      </c>
      <c r="D13" s="141" t="s">
        <v>17</v>
      </c>
      <c r="E13" s="142"/>
      <c r="F13" s="141" t="s">
        <v>17</v>
      </c>
      <c r="G13" s="142"/>
      <c r="H13" s="141" t="s">
        <v>17</v>
      </c>
      <c r="I13" s="142"/>
      <c r="J13" s="141" t="s">
        <v>17</v>
      </c>
      <c r="K13" s="142"/>
      <c r="L13" s="141" t="s">
        <v>17</v>
      </c>
      <c r="M13" s="142"/>
      <c r="N13" s="141"/>
      <c r="O13" s="142"/>
      <c r="P13" s="141"/>
      <c r="Q13" s="142"/>
      <c r="R13" s="141"/>
      <c r="S13" s="145"/>
      <c r="T13" s="142"/>
      <c r="U13" s="114"/>
      <c r="V13" s="122">
        <f t="shared" si="0"/>
        <v>0.7142857142857143</v>
      </c>
    </row>
    <row r="14" spans="1:22" ht="15.75" x14ac:dyDescent="0.25">
      <c r="B14" s="6" t="s">
        <v>18</v>
      </c>
      <c r="C14" s="10">
        <v>42789</v>
      </c>
      <c r="D14" s="10">
        <v>42789</v>
      </c>
      <c r="E14" s="10">
        <v>42796</v>
      </c>
      <c r="F14" s="10">
        <v>42803</v>
      </c>
      <c r="G14" s="10">
        <v>42810</v>
      </c>
      <c r="H14" s="10">
        <v>42817</v>
      </c>
      <c r="I14" s="10">
        <v>42824</v>
      </c>
      <c r="J14" s="10">
        <v>42831</v>
      </c>
      <c r="K14" s="10">
        <v>42838</v>
      </c>
      <c r="L14" s="10">
        <v>42845</v>
      </c>
      <c r="M14" s="10"/>
      <c r="N14" s="10"/>
      <c r="O14" s="10"/>
      <c r="P14" s="10"/>
      <c r="Q14" s="10"/>
      <c r="R14" s="10"/>
      <c r="S14" s="10"/>
      <c r="T14" s="8"/>
      <c r="U14" s="34"/>
    </row>
    <row r="15" spans="1:22" x14ac:dyDescent="0.25">
      <c r="C15" s="19">
        <v>0</v>
      </c>
      <c r="D15" s="5">
        <v>1</v>
      </c>
      <c r="E15" s="5">
        <v>2</v>
      </c>
      <c r="F15" s="5">
        <v>3</v>
      </c>
      <c r="G15" s="5">
        <v>4</v>
      </c>
      <c r="H15" s="5">
        <v>5</v>
      </c>
      <c r="I15" s="5">
        <v>6</v>
      </c>
      <c r="J15" s="5">
        <v>7</v>
      </c>
      <c r="K15" s="5">
        <v>8</v>
      </c>
      <c r="L15" s="5">
        <v>9</v>
      </c>
      <c r="M15" s="85">
        <v>10</v>
      </c>
      <c r="N15" s="5">
        <v>11</v>
      </c>
      <c r="O15" s="5">
        <v>12</v>
      </c>
      <c r="P15" s="5">
        <v>13</v>
      </c>
      <c r="Q15" s="5">
        <v>14</v>
      </c>
      <c r="R15" s="5">
        <v>15</v>
      </c>
      <c r="S15" s="5">
        <v>16</v>
      </c>
      <c r="T15" s="5">
        <v>17</v>
      </c>
      <c r="U15" s="5"/>
    </row>
  </sheetData>
  <sortState ref="B4:B13">
    <sortCondition ref="B4"/>
  </sortState>
  <mergeCells count="88">
    <mergeCell ref="R3:T3"/>
    <mergeCell ref="R4:T4"/>
    <mergeCell ref="R5:T5"/>
    <mergeCell ref="R6:T6"/>
    <mergeCell ref="R7:T7"/>
    <mergeCell ref="R8:T8"/>
    <mergeCell ref="R9:T9"/>
    <mergeCell ref="R10:T10"/>
    <mergeCell ref="R11:T11"/>
    <mergeCell ref="F3:G3"/>
    <mergeCell ref="H3:I3"/>
    <mergeCell ref="J3:K3"/>
    <mergeCell ref="L3:M3"/>
    <mergeCell ref="N3:O3"/>
    <mergeCell ref="P3:Q3"/>
    <mergeCell ref="F11:G11"/>
    <mergeCell ref="H11:I11"/>
    <mergeCell ref="J11:K11"/>
    <mergeCell ref="L11:M11"/>
    <mergeCell ref="N11:O11"/>
    <mergeCell ref="P11:Q11"/>
    <mergeCell ref="P13:Q13"/>
    <mergeCell ref="R12:T12"/>
    <mergeCell ref="R13:T13"/>
    <mergeCell ref="F12:G12"/>
    <mergeCell ref="H12:I12"/>
    <mergeCell ref="J12:K12"/>
    <mergeCell ref="L12:M12"/>
    <mergeCell ref="N12:O12"/>
    <mergeCell ref="P12:Q12"/>
    <mergeCell ref="F13:G13"/>
    <mergeCell ref="H13:I13"/>
    <mergeCell ref="J13:K13"/>
    <mergeCell ref="L13:M13"/>
    <mergeCell ref="N13:O13"/>
    <mergeCell ref="P10:Q10"/>
    <mergeCell ref="F9:G9"/>
    <mergeCell ref="H9:I9"/>
    <mergeCell ref="J9:K9"/>
    <mergeCell ref="L9:M9"/>
    <mergeCell ref="N9:O9"/>
    <mergeCell ref="P9:Q9"/>
    <mergeCell ref="F10:G10"/>
    <mergeCell ref="H10:I10"/>
    <mergeCell ref="J10:K10"/>
    <mergeCell ref="L10:M10"/>
    <mergeCell ref="N10:O10"/>
    <mergeCell ref="P8:Q8"/>
    <mergeCell ref="F7:G7"/>
    <mergeCell ref="H7:I7"/>
    <mergeCell ref="J7:K7"/>
    <mergeCell ref="L7:M7"/>
    <mergeCell ref="N7:O7"/>
    <mergeCell ref="P7:Q7"/>
    <mergeCell ref="F8:G8"/>
    <mergeCell ref="H8:I8"/>
    <mergeCell ref="J8:K8"/>
    <mergeCell ref="L8:M8"/>
    <mergeCell ref="N8:O8"/>
    <mergeCell ref="P5:Q5"/>
    <mergeCell ref="F6:G6"/>
    <mergeCell ref="H6:I6"/>
    <mergeCell ref="J6:K6"/>
    <mergeCell ref="L6:M6"/>
    <mergeCell ref="N6:O6"/>
    <mergeCell ref="P4:Q4"/>
    <mergeCell ref="D4:E4"/>
    <mergeCell ref="D5:E5"/>
    <mergeCell ref="D6:E6"/>
    <mergeCell ref="D7:E7"/>
    <mergeCell ref="F4:G4"/>
    <mergeCell ref="H4:I4"/>
    <mergeCell ref="J4:K4"/>
    <mergeCell ref="L4:M4"/>
    <mergeCell ref="N4:O4"/>
    <mergeCell ref="P6:Q6"/>
    <mergeCell ref="F5:G5"/>
    <mergeCell ref="H5:I5"/>
    <mergeCell ref="J5:K5"/>
    <mergeCell ref="L5:M5"/>
    <mergeCell ref="N5:O5"/>
    <mergeCell ref="D12:E12"/>
    <mergeCell ref="D13:E13"/>
    <mergeCell ref="D8:E8"/>
    <mergeCell ref="D9:E9"/>
    <mergeCell ref="D3:E3"/>
    <mergeCell ref="D10:E10"/>
    <mergeCell ref="D11:E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zoomScale="85" zoomScaleNormal="85" workbookViewId="0"/>
  </sheetViews>
  <sheetFormatPr defaultRowHeight="15" x14ac:dyDescent="0.25"/>
  <cols>
    <col min="2" max="2" width="32.5703125" bestFit="1" customWidth="1"/>
    <col min="3" max="3" width="9" bestFit="1" customWidth="1"/>
    <col min="4" max="4" width="8.85546875" bestFit="1" customWidth="1"/>
    <col min="5" max="6" width="9.28515625" bestFit="1" customWidth="1"/>
    <col min="7" max="7" width="10" bestFit="1" customWidth="1"/>
    <col min="8" max="8" width="10.85546875" bestFit="1" customWidth="1"/>
    <col min="9" max="9" width="8.85546875" bestFit="1" customWidth="1"/>
    <col min="10" max="10" width="9" bestFit="1" customWidth="1"/>
    <col min="11" max="11" width="10.85546875" bestFit="1" customWidth="1"/>
    <col min="12" max="12" width="11.7109375" bestFit="1" customWidth="1"/>
    <col min="13" max="13" width="11.5703125" bestFit="1" customWidth="1"/>
    <col min="14" max="14" width="8.42578125" bestFit="1" customWidth="1"/>
    <col min="15" max="15" width="9.85546875" bestFit="1" customWidth="1"/>
    <col min="16" max="16" width="13.5703125" bestFit="1" customWidth="1"/>
    <col min="17" max="17" width="8.85546875" bestFit="1" customWidth="1"/>
    <col min="18" max="18" width="12.5703125" bestFit="1" customWidth="1"/>
    <col min="19" max="19" width="11.7109375" bestFit="1" customWidth="1"/>
    <col min="20" max="20" width="14.28515625" bestFit="1" customWidth="1"/>
    <col min="21" max="21" width="10.5703125" bestFit="1" customWidth="1"/>
    <col min="22" max="22" width="7.28515625" bestFit="1" customWidth="1"/>
  </cols>
  <sheetData>
    <row r="1" spans="1:21" x14ac:dyDescent="0.25">
      <c r="A1" s="78"/>
    </row>
    <row r="2" spans="1:21" ht="15.75" thickBot="1" x14ac:dyDescent="0.3">
      <c r="A2" s="1"/>
      <c r="B2" s="11" t="s">
        <v>0</v>
      </c>
      <c r="C2" s="14" t="s">
        <v>41</v>
      </c>
      <c r="D2" s="19" t="s">
        <v>277</v>
      </c>
      <c r="E2" s="19" t="s">
        <v>278</v>
      </c>
      <c r="F2" s="19" t="s">
        <v>279</v>
      </c>
      <c r="G2" s="19" t="s">
        <v>280</v>
      </c>
      <c r="H2" s="19" t="s">
        <v>281</v>
      </c>
      <c r="I2" s="19" t="s">
        <v>282</v>
      </c>
      <c r="J2" s="19" t="s">
        <v>283</v>
      </c>
      <c r="K2" s="19" t="s">
        <v>284</v>
      </c>
      <c r="L2" s="15"/>
      <c r="M2" s="15"/>
      <c r="N2" s="15"/>
      <c r="O2" s="15"/>
      <c r="P2" s="15"/>
      <c r="Q2" s="15"/>
      <c r="R2" s="15"/>
      <c r="S2" s="15"/>
      <c r="T2" s="15"/>
    </row>
    <row r="3" spans="1:21" ht="42.7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7" t="s">
        <v>37</v>
      </c>
      <c r="L3" s="38" t="s">
        <v>265</v>
      </c>
      <c r="M3" s="25" t="s">
        <v>91</v>
      </c>
    </row>
    <row r="4" spans="1:21" s="106" customFormat="1" x14ac:dyDescent="0.25">
      <c r="A4" s="3">
        <v>1</v>
      </c>
      <c r="B4" s="112" t="s">
        <v>163</v>
      </c>
      <c r="C4" s="113" t="s">
        <v>17</v>
      </c>
      <c r="D4" s="114" t="s">
        <v>17</v>
      </c>
      <c r="E4" s="114" t="s">
        <v>17</v>
      </c>
      <c r="F4" s="114" t="s">
        <v>17</v>
      </c>
      <c r="G4" s="114" t="s">
        <v>17</v>
      </c>
      <c r="H4" s="114" t="s">
        <v>17</v>
      </c>
      <c r="I4" s="114"/>
      <c r="J4" s="114"/>
      <c r="K4" s="114"/>
      <c r="L4" s="104"/>
      <c r="M4" s="105">
        <f>COUNTIF(D4:K4,"+")/8</f>
        <v>0.625</v>
      </c>
      <c r="N4"/>
      <c r="O4"/>
      <c r="P4" s="92"/>
      <c r="Q4"/>
      <c r="R4"/>
      <c r="S4"/>
      <c r="T4"/>
      <c r="U4"/>
    </row>
    <row r="5" spans="1:21" s="106" customFormat="1" x14ac:dyDescent="0.25">
      <c r="A5" s="3">
        <v>2</v>
      </c>
      <c r="B5" s="112" t="s">
        <v>164</v>
      </c>
      <c r="C5" s="113" t="s">
        <v>17</v>
      </c>
      <c r="D5" s="114" t="s">
        <v>17</v>
      </c>
      <c r="E5" s="114" t="s">
        <v>17</v>
      </c>
      <c r="F5" s="114" t="s">
        <v>17</v>
      </c>
      <c r="G5" s="114" t="s">
        <v>17</v>
      </c>
      <c r="H5" s="114" t="s">
        <v>17</v>
      </c>
      <c r="I5" s="114" t="s">
        <v>17</v>
      </c>
      <c r="J5" s="114" t="s">
        <v>17</v>
      </c>
      <c r="K5" s="114"/>
      <c r="L5" s="104"/>
      <c r="M5" s="105">
        <f t="shared" ref="M5:M15" si="0">COUNTIF(D5:K5,"+")/8</f>
        <v>0.875</v>
      </c>
      <c r="N5"/>
      <c r="O5"/>
      <c r="P5"/>
      <c r="Q5"/>
      <c r="R5"/>
      <c r="S5"/>
      <c r="T5"/>
      <c r="U5"/>
    </row>
    <row r="6" spans="1:21" s="106" customFormat="1" x14ac:dyDescent="0.25">
      <c r="A6" s="3">
        <v>3</v>
      </c>
      <c r="B6" s="112" t="s">
        <v>165</v>
      </c>
      <c r="C6" s="113" t="s">
        <v>17</v>
      </c>
      <c r="D6" s="114" t="s">
        <v>17</v>
      </c>
      <c r="E6" s="114" t="s">
        <v>17</v>
      </c>
      <c r="F6" s="114"/>
      <c r="G6" s="114" t="s">
        <v>17</v>
      </c>
      <c r="H6" s="114" t="s">
        <v>17</v>
      </c>
      <c r="I6" s="114" t="s">
        <v>17</v>
      </c>
      <c r="J6" s="114"/>
      <c r="K6" s="114"/>
      <c r="L6" s="104"/>
      <c r="M6" s="105">
        <f t="shared" si="0"/>
        <v>0.625</v>
      </c>
      <c r="N6"/>
      <c r="O6"/>
      <c r="P6"/>
      <c r="Q6"/>
      <c r="R6"/>
      <c r="S6"/>
      <c r="T6"/>
      <c r="U6"/>
    </row>
    <row r="7" spans="1:21" s="63" customFormat="1" x14ac:dyDescent="0.25">
      <c r="A7" s="58">
        <v>4</v>
      </c>
      <c r="B7" s="59" t="s">
        <v>166</v>
      </c>
      <c r="C7" s="129" t="s">
        <v>17</v>
      </c>
      <c r="D7" s="51" t="s">
        <v>17</v>
      </c>
      <c r="E7" s="51" t="s">
        <v>17</v>
      </c>
      <c r="F7" s="51" t="s">
        <v>17</v>
      </c>
      <c r="G7" s="51" t="s">
        <v>17</v>
      </c>
      <c r="H7" s="51" t="s">
        <v>17</v>
      </c>
      <c r="I7" s="51" t="s">
        <v>17</v>
      </c>
      <c r="J7" s="51" t="s">
        <v>17</v>
      </c>
      <c r="K7" s="51" t="s">
        <v>17</v>
      </c>
      <c r="L7" s="62" t="s">
        <v>17</v>
      </c>
      <c r="M7" s="53">
        <f t="shared" si="0"/>
        <v>1</v>
      </c>
    </row>
    <row r="8" spans="1:21" s="63" customFormat="1" x14ac:dyDescent="0.25">
      <c r="A8" s="58">
        <v>5</v>
      </c>
      <c r="B8" s="59" t="s">
        <v>167</v>
      </c>
      <c r="C8" s="129" t="s">
        <v>17</v>
      </c>
      <c r="D8" s="129" t="s">
        <v>17</v>
      </c>
      <c r="E8" s="129" t="s">
        <v>17</v>
      </c>
      <c r="F8" s="129" t="s">
        <v>17</v>
      </c>
      <c r="G8" s="129" t="s">
        <v>17</v>
      </c>
      <c r="H8" s="129" t="s">
        <v>17</v>
      </c>
      <c r="I8" s="129" t="s">
        <v>17</v>
      </c>
      <c r="J8" s="129" t="s">
        <v>17</v>
      </c>
      <c r="K8" s="129" t="s">
        <v>17</v>
      </c>
      <c r="L8" s="62" t="s">
        <v>17</v>
      </c>
      <c r="M8" s="53">
        <f t="shared" si="0"/>
        <v>1</v>
      </c>
    </row>
    <row r="9" spans="1:21" s="63" customFormat="1" x14ac:dyDescent="0.25">
      <c r="A9" s="58">
        <v>6</v>
      </c>
      <c r="B9" s="59" t="s">
        <v>168</v>
      </c>
      <c r="C9" s="129" t="s">
        <v>17</v>
      </c>
      <c r="D9" s="51" t="s">
        <v>17</v>
      </c>
      <c r="E9" s="51" t="s">
        <v>17</v>
      </c>
      <c r="F9" s="51" t="s">
        <v>17</v>
      </c>
      <c r="G9" s="51" t="s">
        <v>17</v>
      </c>
      <c r="H9" s="51" t="s">
        <v>17</v>
      </c>
      <c r="I9" s="51" t="s">
        <v>17</v>
      </c>
      <c r="J9" s="51" t="s">
        <v>17</v>
      </c>
      <c r="K9" s="51" t="s">
        <v>17</v>
      </c>
      <c r="L9" s="62" t="s">
        <v>17</v>
      </c>
      <c r="M9" s="53">
        <f t="shared" si="0"/>
        <v>1</v>
      </c>
    </row>
    <row r="10" spans="1:21" s="106" customFormat="1" x14ac:dyDescent="0.25">
      <c r="A10" s="3">
        <v>7</v>
      </c>
      <c r="B10" s="112" t="s">
        <v>169</v>
      </c>
      <c r="C10" s="113" t="s">
        <v>17</v>
      </c>
      <c r="D10" s="114"/>
      <c r="E10" s="114"/>
      <c r="F10" s="114"/>
      <c r="G10" s="114"/>
      <c r="H10" s="114"/>
      <c r="I10" s="114"/>
      <c r="J10" s="114"/>
      <c r="K10" s="114"/>
      <c r="L10" s="104"/>
      <c r="M10" s="105">
        <f t="shared" si="0"/>
        <v>0</v>
      </c>
      <c r="N10"/>
      <c r="O10"/>
      <c r="P10"/>
      <c r="Q10"/>
      <c r="R10"/>
      <c r="S10"/>
      <c r="T10"/>
      <c r="U10"/>
    </row>
    <row r="11" spans="1:21" s="63" customFormat="1" x14ac:dyDescent="0.25">
      <c r="A11" s="58">
        <v>8</v>
      </c>
      <c r="B11" s="59" t="s">
        <v>174</v>
      </c>
      <c r="C11" s="129" t="s">
        <v>17</v>
      </c>
      <c r="D11" s="51" t="s">
        <v>17</v>
      </c>
      <c r="E11" s="51" t="s">
        <v>17</v>
      </c>
      <c r="F11" s="51" t="s">
        <v>17</v>
      </c>
      <c r="G11" s="51" t="s">
        <v>17</v>
      </c>
      <c r="H11" s="51" t="s">
        <v>17</v>
      </c>
      <c r="I11" s="51" t="s">
        <v>17</v>
      </c>
      <c r="J11" s="51" t="s">
        <v>17</v>
      </c>
      <c r="K11" s="51" t="s">
        <v>17</v>
      </c>
      <c r="L11" s="62" t="s">
        <v>17</v>
      </c>
      <c r="M11" s="53">
        <f t="shared" si="0"/>
        <v>1</v>
      </c>
    </row>
    <row r="12" spans="1:21" s="106" customFormat="1" x14ac:dyDescent="0.25">
      <c r="A12" s="3">
        <v>9</v>
      </c>
      <c r="B12" s="112" t="s">
        <v>170</v>
      </c>
      <c r="C12" s="113" t="s">
        <v>17</v>
      </c>
      <c r="D12" s="114" t="s">
        <v>17</v>
      </c>
      <c r="E12" s="114" t="s">
        <v>17</v>
      </c>
      <c r="F12" s="114"/>
      <c r="G12" s="114" t="s">
        <v>17</v>
      </c>
      <c r="H12" s="114" t="s">
        <v>17</v>
      </c>
      <c r="I12" s="114"/>
      <c r="J12" s="114"/>
      <c r="K12" s="114"/>
      <c r="L12" s="104"/>
      <c r="M12" s="105">
        <f t="shared" si="0"/>
        <v>0.5</v>
      </c>
      <c r="N12"/>
      <c r="O12"/>
      <c r="P12"/>
      <c r="Q12"/>
      <c r="R12"/>
      <c r="S12"/>
      <c r="T12"/>
      <c r="U12"/>
    </row>
    <row r="13" spans="1:21" s="106" customFormat="1" ht="16.5" customHeight="1" x14ac:dyDescent="0.25">
      <c r="A13" s="3">
        <v>10</v>
      </c>
      <c r="B13" s="112" t="s">
        <v>171</v>
      </c>
      <c r="C13" s="113" t="s">
        <v>17</v>
      </c>
      <c r="D13" s="114" t="s">
        <v>17</v>
      </c>
      <c r="E13" s="114" t="s">
        <v>17</v>
      </c>
      <c r="F13" s="114"/>
      <c r="G13" s="114" t="s">
        <v>17</v>
      </c>
      <c r="H13" s="114" t="s">
        <v>17</v>
      </c>
      <c r="I13" s="114" t="s">
        <v>17</v>
      </c>
      <c r="J13" s="114"/>
      <c r="K13" s="114" t="s">
        <v>17</v>
      </c>
      <c r="L13" s="104"/>
      <c r="M13" s="105">
        <f t="shared" si="0"/>
        <v>0.75</v>
      </c>
      <c r="N13"/>
      <c r="O13"/>
      <c r="P13"/>
      <c r="Q13"/>
      <c r="R13"/>
      <c r="S13"/>
      <c r="T13"/>
      <c r="U13"/>
    </row>
    <row r="14" spans="1:21" s="106" customFormat="1" x14ac:dyDescent="0.25">
      <c r="A14" s="3">
        <v>11</v>
      </c>
      <c r="B14" s="112" t="s">
        <v>172</v>
      </c>
      <c r="C14" s="113" t="s">
        <v>17</v>
      </c>
      <c r="D14" s="114" t="s">
        <v>17</v>
      </c>
      <c r="E14" s="114"/>
      <c r="F14" s="114"/>
      <c r="G14" s="114" t="s">
        <v>17</v>
      </c>
      <c r="H14" s="114" t="s">
        <v>17</v>
      </c>
      <c r="I14" s="114" t="s">
        <v>17</v>
      </c>
      <c r="J14" s="114"/>
      <c r="K14" s="114"/>
      <c r="L14" s="104"/>
      <c r="M14" s="105">
        <f t="shared" si="0"/>
        <v>0.5</v>
      </c>
      <c r="N14"/>
      <c r="O14"/>
      <c r="P14"/>
      <c r="Q14"/>
      <c r="R14"/>
      <c r="S14"/>
      <c r="T14"/>
      <c r="U14"/>
    </row>
    <row r="15" spans="1:21" s="63" customFormat="1" x14ac:dyDescent="0.25">
      <c r="A15" s="58">
        <v>12</v>
      </c>
      <c r="B15" s="59" t="s">
        <v>173</v>
      </c>
      <c r="C15" s="129" t="s">
        <v>17</v>
      </c>
      <c r="D15" s="51" t="s">
        <v>17</v>
      </c>
      <c r="E15" s="51" t="s">
        <v>17</v>
      </c>
      <c r="F15" s="51" t="s">
        <v>17</v>
      </c>
      <c r="G15" s="51" t="s">
        <v>17</v>
      </c>
      <c r="H15" s="51" t="s">
        <v>17</v>
      </c>
      <c r="I15" s="51" t="s">
        <v>17</v>
      </c>
      <c r="J15" s="51" t="s">
        <v>17</v>
      </c>
      <c r="K15" s="51" t="s">
        <v>17</v>
      </c>
      <c r="L15" s="62" t="s">
        <v>17</v>
      </c>
      <c r="M15" s="53">
        <f t="shared" si="0"/>
        <v>1</v>
      </c>
    </row>
    <row r="16" spans="1:21" ht="15.75" x14ac:dyDescent="0.25">
      <c r="B16" s="34" t="s">
        <v>18</v>
      </c>
      <c r="C16" s="10">
        <v>42800</v>
      </c>
      <c r="D16" s="10">
        <v>42800</v>
      </c>
      <c r="E16" s="10">
        <v>42807</v>
      </c>
      <c r="F16" s="10">
        <v>42814</v>
      </c>
      <c r="G16" s="10">
        <v>42821</v>
      </c>
      <c r="H16" s="10">
        <v>42828</v>
      </c>
      <c r="I16" s="10">
        <v>42835</v>
      </c>
      <c r="J16" s="10">
        <v>42842</v>
      </c>
      <c r="K16" s="10">
        <v>42849</v>
      </c>
      <c r="L16" s="8"/>
    </row>
    <row r="17" spans="2:16" x14ac:dyDescent="0.25">
      <c r="B17" s="19"/>
      <c r="C17" s="19">
        <v>0</v>
      </c>
      <c r="D17" s="5">
        <v>1</v>
      </c>
      <c r="E17" s="5">
        <v>2</v>
      </c>
      <c r="F17" s="5">
        <v>3</v>
      </c>
      <c r="G17" s="5">
        <v>4</v>
      </c>
      <c r="H17" s="5">
        <v>5</v>
      </c>
      <c r="I17" s="5">
        <v>6</v>
      </c>
      <c r="J17" s="5">
        <v>7</v>
      </c>
      <c r="K17" s="5">
        <v>8</v>
      </c>
      <c r="L17" s="5"/>
      <c r="M17" s="5"/>
    </row>
    <row r="19" spans="2:16" x14ac:dyDescent="0.25">
      <c r="B19" t="s">
        <v>412</v>
      </c>
    </row>
    <row r="20" spans="2:16" x14ac:dyDescent="0.25">
      <c r="B20" s="59" t="s">
        <v>166</v>
      </c>
      <c r="P20" s="92"/>
    </row>
    <row r="21" spans="2:16" x14ac:dyDescent="0.25">
      <c r="B21" s="59" t="s">
        <v>168</v>
      </c>
    </row>
    <row r="22" spans="2:16" x14ac:dyDescent="0.25">
      <c r="B22" s="59" t="s">
        <v>173</v>
      </c>
    </row>
  </sheetData>
  <sortState ref="B4:B15">
    <sortCondition ref="B4"/>
  </sortState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3"/>
  <sheetViews>
    <sheetView zoomScale="85" zoomScaleNormal="85" workbookViewId="0">
      <selection activeCell="M6" sqref="M6"/>
    </sheetView>
  </sheetViews>
  <sheetFormatPr defaultRowHeight="15" x14ac:dyDescent="0.25"/>
  <cols>
    <col min="2" max="2" width="32.5703125" bestFit="1" customWidth="1"/>
    <col min="3" max="3" width="9" bestFit="1" customWidth="1"/>
    <col min="4" max="4" width="8.85546875" bestFit="1" customWidth="1"/>
    <col min="5" max="6" width="9.28515625" bestFit="1" customWidth="1"/>
    <col min="7" max="7" width="10" bestFit="1" customWidth="1"/>
    <col min="8" max="8" width="10.85546875" bestFit="1" customWidth="1"/>
    <col min="9" max="9" width="8.85546875" bestFit="1" customWidth="1"/>
    <col min="10" max="10" width="9" bestFit="1" customWidth="1"/>
    <col min="11" max="11" width="10.85546875" bestFit="1" customWidth="1"/>
    <col min="12" max="12" width="11.7109375" bestFit="1" customWidth="1"/>
    <col min="13" max="13" width="11.5703125" bestFit="1" customWidth="1"/>
    <col min="14" max="14" width="8.42578125" bestFit="1" customWidth="1"/>
    <col min="15" max="15" width="9.85546875" bestFit="1" customWidth="1"/>
    <col min="16" max="16" width="13.5703125" bestFit="1" customWidth="1"/>
    <col min="17" max="17" width="8.85546875" bestFit="1" customWidth="1"/>
    <col min="18" max="18" width="12.5703125" bestFit="1" customWidth="1"/>
    <col min="19" max="19" width="11.7109375" bestFit="1" customWidth="1"/>
    <col min="20" max="20" width="14.28515625" bestFit="1" customWidth="1"/>
    <col min="21" max="21" width="10.5703125" bestFit="1" customWidth="1"/>
    <col min="22" max="22" width="7.28515625" bestFit="1" customWidth="1"/>
  </cols>
  <sheetData>
    <row r="2" spans="1:22" ht="15.75" thickBot="1" x14ac:dyDescent="0.3">
      <c r="A2" s="1"/>
      <c r="B2" s="11" t="s">
        <v>0</v>
      </c>
      <c r="C2" s="14" t="s">
        <v>41</v>
      </c>
      <c r="D2" s="15" t="s">
        <v>277</v>
      </c>
      <c r="E2" s="15" t="s">
        <v>278</v>
      </c>
      <c r="F2" s="15" t="s">
        <v>279</v>
      </c>
      <c r="G2" s="15" t="s">
        <v>280</v>
      </c>
      <c r="H2" s="15" t="s">
        <v>281</v>
      </c>
      <c r="I2" s="15" t="s">
        <v>282</v>
      </c>
      <c r="J2" s="15" t="s">
        <v>283</v>
      </c>
      <c r="K2" s="15" t="s">
        <v>284</v>
      </c>
      <c r="L2" s="15"/>
      <c r="M2" s="15"/>
    </row>
    <row r="3" spans="1:22" ht="42.7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7" t="s">
        <v>37</v>
      </c>
      <c r="L3" s="38" t="s">
        <v>265</v>
      </c>
      <c r="M3" s="25" t="s">
        <v>91</v>
      </c>
    </row>
    <row r="4" spans="1:22" s="106" customFormat="1" x14ac:dyDescent="0.25">
      <c r="A4" s="3">
        <v>1</v>
      </c>
      <c r="B4" s="112" t="s">
        <v>150</v>
      </c>
      <c r="C4" s="113" t="s">
        <v>17</v>
      </c>
      <c r="D4" s="114" t="s">
        <v>17</v>
      </c>
      <c r="E4" s="114" t="s">
        <v>17</v>
      </c>
      <c r="F4" s="114"/>
      <c r="G4" s="114"/>
      <c r="H4" s="114" t="s">
        <v>17</v>
      </c>
      <c r="I4" s="114"/>
      <c r="J4" s="114"/>
      <c r="K4" s="114"/>
      <c r="L4" s="104"/>
      <c r="M4" s="105">
        <f>COUNTIF(D4:K4,"+")/8</f>
        <v>0.375</v>
      </c>
      <c r="N4"/>
      <c r="O4"/>
      <c r="P4"/>
      <c r="Q4"/>
      <c r="R4"/>
      <c r="S4"/>
      <c r="T4"/>
      <c r="U4"/>
      <c r="V4"/>
    </row>
    <row r="5" spans="1:22" s="106" customFormat="1" x14ac:dyDescent="0.25">
      <c r="A5" s="3">
        <v>2</v>
      </c>
      <c r="B5" s="112" t="s">
        <v>151</v>
      </c>
      <c r="C5" s="113" t="s">
        <v>17</v>
      </c>
      <c r="D5" s="114" t="s">
        <v>17</v>
      </c>
      <c r="E5" s="114" t="s">
        <v>17</v>
      </c>
      <c r="F5" s="114"/>
      <c r="G5" s="114"/>
      <c r="H5" s="114"/>
      <c r="I5" s="114"/>
      <c r="J5" s="114"/>
      <c r="K5" s="114"/>
      <c r="L5" s="104"/>
      <c r="M5" s="105">
        <f t="shared" ref="M5:M15" si="0">COUNTIF(D5:K5,"+")/8</f>
        <v>0.25</v>
      </c>
      <c r="N5"/>
      <c r="O5"/>
      <c r="P5"/>
      <c r="Q5"/>
      <c r="R5"/>
      <c r="S5"/>
      <c r="T5"/>
      <c r="U5"/>
      <c r="V5"/>
    </row>
    <row r="6" spans="1:22" s="106" customFormat="1" x14ac:dyDescent="0.25">
      <c r="A6" s="3">
        <v>3</v>
      </c>
      <c r="B6" s="112" t="s">
        <v>152</v>
      </c>
      <c r="C6" s="113" t="s">
        <v>17</v>
      </c>
      <c r="D6" s="114" t="s">
        <v>17</v>
      </c>
      <c r="E6" s="114" t="s">
        <v>17</v>
      </c>
      <c r="F6" s="114"/>
      <c r="G6" s="114"/>
      <c r="H6" s="114"/>
      <c r="I6" s="114"/>
      <c r="J6" s="114"/>
      <c r="K6" s="114"/>
      <c r="L6" s="104"/>
      <c r="M6" s="105">
        <f t="shared" si="0"/>
        <v>0.25</v>
      </c>
      <c r="N6"/>
      <c r="O6"/>
      <c r="P6"/>
      <c r="Q6"/>
      <c r="R6"/>
      <c r="S6"/>
      <c r="T6"/>
      <c r="U6"/>
      <c r="V6"/>
    </row>
    <row r="7" spans="1:22" s="106" customFormat="1" x14ac:dyDescent="0.25">
      <c r="A7" s="3">
        <v>4</v>
      </c>
      <c r="B7" s="112" t="s">
        <v>153</v>
      </c>
      <c r="C7" s="113" t="s">
        <v>17</v>
      </c>
      <c r="D7" s="114" t="s">
        <v>17</v>
      </c>
      <c r="E7" s="114"/>
      <c r="F7" s="114" t="s">
        <v>17</v>
      </c>
      <c r="G7" s="114" t="s">
        <v>17</v>
      </c>
      <c r="H7" s="114" t="s">
        <v>17</v>
      </c>
      <c r="I7" s="114"/>
      <c r="J7" s="114"/>
      <c r="K7" s="114"/>
      <c r="L7" s="104"/>
      <c r="M7" s="105">
        <f t="shared" si="0"/>
        <v>0.5</v>
      </c>
      <c r="N7"/>
      <c r="O7"/>
      <c r="P7"/>
      <c r="Q7"/>
      <c r="R7"/>
      <c r="S7"/>
      <c r="T7"/>
      <c r="U7"/>
      <c r="V7"/>
    </row>
    <row r="8" spans="1:22" s="63" customFormat="1" x14ac:dyDescent="0.25">
      <c r="A8" s="58">
        <v>5</v>
      </c>
      <c r="B8" s="59" t="s">
        <v>154</v>
      </c>
      <c r="C8" s="129" t="s">
        <v>17</v>
      </c>
      <c r="D8" s="51" t="s">
        <v>17</v>
      </c>
      <c r="E8" s="51" t="s">
        <v>17</v>
      </c>
      <c r="F8" s="51" t="s">
        <v>17</v>
      </c>
      <c r="G8" s="51" t="s">
        <v>17</v>
      </c>
      <c r="H8" s="51" t="s">
        <v>17</v>
      </c>
      <c r="I8" s="51" t="s">
        <v>17</v>
      </c>
      <c r="J8" s="51" t="s">
        <v>17</v>
      </c>
      <c r="K8" s="51" t="s">
        <v>17</v>
      </c>
      <c r="L8" s="62" t="s">
        <v>17</v>
      </c>
      <c r="M8" s="53">
        <f t="shared" si="0"/>
        <v>1</v>
      </c>
    </row>
    <row r="9" spans="1:22" s="106" customFormat="1" x14ac:dyDescent="0.25">
      <c r="A9" s="3">
        <v>6</v>
      </c>
      <c r="B9" s="112" t="s">
        <v>155</v>
      </c>
      <c r="C9" s="113" t="s">
        <v>17</v>
      </c>
      <c r="D9" s="114"/>
      <c r="E9" s="114"/>
      <c r="F9" s="114"/>
      <c r="G9" s="114"/>
      <c r="H9" s="114"/>
      <c r="I9" s="114"/>
      <c r="J9" s="114"/>
      <c r="K9" s="114"/>
      <c r="L9" s="104"/>
      <c r="M9" s="105">
        <f t="shared" si="0"/>
        <v>0</v>
      </c>
      <c r="N9"/>
      <c r="O9"/>
      <c r="P9"/>
      <c r="Q9"/>
      <c r="R9"/>
      <c r="S9"/>
      <c r="T9"/>
      <c r="U9"/>
      <c r="V9"/>
    </row>
    <row r="10" spans="1:22" s="106" customFormat="1" x14ac:dyDescent="0.25">
      <c r="A10" s="3">
        <v>7</v>
      </c>
      <c r="B10" s="112" t="s">
        <v>156</v>
      </c>
      <c r="C10" s="113" t="s">
        <v>17</v>
      </c>
      <c r="D10" s="114" t="s">
        <v>17</v>
      </c>
      <c r="E10" s="114" t="s">
        <v>17</v>
      </c>
      <c r="F10" s="114" t="s">
        <v>17</v>
      </c>
      <c r="G10" s="114" t="s">
        <v>17</v>
      </c>
      <c r="H10" s="114" t="s">
        <v>17</v>
      </c>
      <c r="I10" s="114"/>
      <c r="J10" s="114"/>
      <c r="K10" s="114"/>
      <c r="L10" s="104"/>
      <c r="M10" s="105">
        <f t="shared" si="0"/>
        <v>0.625</v>
      </c>
      <c r="N10"/>
      <c r="O10"/>
      <c r="P10"/>
      <c r="Q10"/>
      <c r="R10"/>
      <c r="S10"/>
      <c r="T10"/>
      <c r="U10"/>
      <c r="V10"/>
    </row>
    <row r="11" spans="1:22" s="63" customFormat="1" x14ac:dyDescent="0.25">
      <c r="A11" s="58">
        <v>8</v>
      </c>
      <c r="B11" s="59" t="s">
        <v>157</v>
      </c>
      <c r="C11" s="129" t="s">
        <v>17</v>
      </c>
      <c r="D11" s="51" t="s">
        <v>17</v>
      </c>
      <c r="E11" s="51" t="s">
        <v>17</v>
      </c>
      <c r="F11" s="51" t="s">
        <v>17</v>
      </c>
      <c r="G11" s="51" t="s">
        <v>17</v>
      </c>
      <c r="H11" s="51" t="s">
        <v>17</v>
      </c>
      <c r="I11" s="51" t="s">
        <v>17</v>
      </c>
      <c r="J11" s="51" t="s">
        <v>17</v>
      </c>
      <c r="K11" s="51" t="s">
        <v>17</v>
      </c>
      <c r="L11" s="62" t="s">
        <v>17</v>
      </c>
      <c r="M11" s="53">
        <f t="shared" si="0"/>
        <v>1</v>
      </c>
    </row>
    <row r="12" spans="1:22" s="106" customFormat="1" x14ac:dyDescent="0.25">
      <c r="A12" s="3">
        <v>9</v>
      </c>
      <c r="B12" s="112" t="s">
        <v>158</v>
      </c>
      <c r="C12" s="113" t="s">
        <v>17</v>
      </c>
      <c r="D12" s="114" t="s">
        <v>17</v>
      </c>
      <c r="E12" s="114" t="s">
        <v>17</v>
      </c>
      <c r="F12" s="114"/>
      <c r="G12" s="114" t="s">
        <v>17</v>
      </c>
      <c r="H12" s="114"/>
      <c r="I12" s="114" t="s">
        <v>17</v>
      </c>
      <c r="J12" s="114"/>
      <c r="K12" s="114"/>
      <c r="L12" s="104"/>
      <c r="M12" s="105">
        <f t="shared" si="0"/>
        <v>0.5</v>
      </c>
      <c r="N12"/>
      <c r="O12"/>
      <c r="P12"/>
      <c r="Q12"/>
      <c r="R12"/>
      <c r="S12"/>
      <c r="T12"/>
      <c r="U12"/>
      <c r="V12"/>
    </row>
    <row r="13" spans="1:22" s="106" customFormat="1" x14ac:dyDescent="0.25">
      <c r="A13" s="3">
        <v>10</v>
      </c>
      <c r="B13" s="112" t="s">
        <v>159</v>
      </c>
      <c r="C13" s="113" t="s">
        <v>17</v>
      </c>
      <c r="D13" s="114" t="s">
        <v>17</v>
      </c>
      <c r="E13" s="114" t="s">
        <v>17</v>
      </c>
      <c r="F13" s="114" t="s">
        <v>17</v>
      </c>
      <c r="G13" s="114" t="s">
        <v>17</v>
      </c>
      <c r="H13" s="114" t="s">
        <v>17</v>
      </c>
      <c r="I13" s="114"/>
      <c r="J13" s="114"/>
      <c r="K13" s="114"/>
      <c r="L13" s="104"/>
      <c r="M13" s="105">
        <f t="shared" si="0"/>
        <v>0.625</v>
      </c>
      <c r="N13"/>
      <c r="O13"/>
      <c r="P13"/>
      <c r="Q13"/>
      <c r="R13"/>
      <c r="S13"/>
      <c r="T13"/>
      <c r="U13"/>
      <c r="V13"/>
    </row>
    <row r="14" spans="1:22" s="106" customFormat="1" x14ac:dyDescent="0.25">
      <c r="A14" s="3">
        <v>11</v>
      </c>
      <c r="B14" s="112" t="s">
        <v>160</v>
      </c>
      <c r="C14" s="113" t="s">
        <v>17</v>
      </c>
      <c r="D14" s="114" t="s">
        <v>17</v>
      </c>
      <c r="E14" s="114" t="s">
        <v>17</v>
      </c>
      <c r="F14" s="114"/>
      <c r="G14" s="114"/>
      <c r="H14" s="114"/>
      <c r="I14" s="114"/>
      <c r="J14" s="114"/>
      <c r="K14" s="114"/>
      <c r="L14" s="104"/>
      <c r="M14" s="105">
        <f t="shared" si="0"/>
        <v>0.25</v>
      </c>
      <c r="N14"/>
      <c r="O14"/>
      <c r="P14"/>
      <c r="Q14"/>
      <c r="R14"/>
      <c r="S14"/>
      <c r="T14"/>
      <c r="U14"/>
      <c r="V14"/>
    </row>
    <row r="15" spans="1:22" s="106" customFormat="1" x14ac:dyDescent="0.25">
      <c r="A15" s="3">
        <v>12</v>
      </c>
      <c r="B15" s="112" t="s">
        <v>162</v>
      </c>
      <c r="C15" s="113" t="s">
        <v>17</v>
      </c>
      <c r="D15" s="114"/>
      <c r="E15" s="114"/>
      <c r="F15" s="114"/>
      <c r="G15" s="114"/>
      <c r="H15" s="114"/>
      <c r="I15" s="114"/>
      <c r="J15" s="114"/>
      <c r="K15" s="114"/>
      <c r="L15" s="104"/>
      <c r="M15" s="105">
        <f t="shared" si="0"/>
        <v>0</v>
      </c>
      <c r="N15"/>
      <c r="O15"/>
      <c r="P15"/>
      <c r="Q15"/>
      <c r="R15"/>
      <c r="S15"/>
      <c r="T15"/>
      <c r="U15"/>
      <c r="V15"/>
    </row>
    <row r="16" spans="1:22" s="63" customFormat="1" x14ac:dyDescent="0.25">
      <c r="A16" s="58">
        <v>13</v>
      </c>
      <c r="B16" s="59" t="s">
        <v>161</v>
      </c>
      <c r="C16" s="129" t="s">
        <v>17</v>
      </c>
      <c r="D16" s="51" t="s">
        <v>17</v>
      </c>
      <c r="E16" s="51" t="s">
        <v>17</v>
      </c>
      <c r="F16" s="51" t="s">
        <v>17</v>
      </c>
      <c r="G16" s="51" t="s">
        <v>17</v>
      </c>
      <c r="H16" s="51" t="s">
        <v>17</v>
      </c>
      <c r="I16" s="51" t="s">
        <v>17</v>
      </c>
      <c r="J16" s="51" t="s">
        <v>17</v>
      </c>
      <c r="K16" s="51" t="s">
        <v>17</v>
      </c>
      <c r="L16" s="62" t="s">
        <v>17</v>
      </c>
      <c r="M16" s="53">
        <f t="shared" ref="M16" si="1">COUNTIF(D16:K16,"+")/8</f>
        <v>1</v>
      </c>
    </row>
    <row r="17" spans="2:13" ht="15.75" x14ac:dyDescent="0.25">
      <c r="B17" s="34" t="s">
        <v>18</v>
      </c>
      <c r="C17" s="10">
        <v>42800</v>
      </c>
      <c r="D17" s="10">
        <v>42800</v>
      </c>
      <c r="E17" s="10">
        <v>42807</v>
      </c>
      <c r="F17" s="10">
        <v>42814</v>
      </c>
      <c r="G17" s="10">
        <v>42821</v>
      </c>
      <c r="H17" s="10">
        <v>42828</v>
      </c>
      <c r="I17" s="10">
        <v>42835</v>
      </c>
      <c r="J17" s="10">
        <v>42842</v>
      </c>
      <c r="K17" s="10">
        <v>42849</v>
      </c>
      <c r="L17" s="8"/>
    </row>
    <row r="18" spans="2:13" x14ac:dyDescent="0.25">
      <c r="B18" s="19"/>
      <c r="C18" s="19">
        <v>0</v>
      </c>
      <c r="D18" s="5">
        <v>1</v>
      </c>
      <c r="E18" s="5">
        <v>2</v>
      </c>
      <c r="F18" s="5">
        <v>3</v>
      </c>
      <c r="G18" s="5">
        <v>4</v>
      </c>
      <c r="H18" s="5">
        <v>5</v>
      </c>
      <c r="I18" s="5">
        <v>6</v>
      </c>
      <c r="J18" s="5">
        <v>7</v>
      </c>
      <c r="K18" s="5">
        <v>8</v>
      </c>
      <c r="L18" s="5"/>
      <c r="M18" s="5"/>
    </row>
    <row r="20" spans="2:13" x14ac:dyDescent="0.25">
      <c r="B20" t="s">
        <v>412</v>
      </c>
    </row>
    <row r="21" spans="2:13" x14ac:dyDescent="0.25">
      <c r="B21" s="59" t="s">
        <v>154</v>
      </c>
    </row>
    <row r="22" spans="2:13" x14ac:dyDescent="0.25">
      <c r="B22" s="59" t="s">
        <v>157</v>
      </c>
    </row>
    <row r="23" spans="2:13" x14ac:dyDescent="0.25">
      <c r="B23" s="59" t="s">
        <v>161</v>
      </c>
    </row>
  </sheetData>
  <sortState ref="B4:B16">
    <sortCondition ref="B4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7"/>
  <sheetViews>
    <sheetView zoomScale="85" zoomScaleNormal="85" workbookViewId="0">
      <selection activeCell="B20" sqref="B20"/>
    </sheetView>
  </sheetViews>
  <sheetFormatPr defaultRowHeight="15" x14ac:dyDescent="0.25"/>
  <cols>
    <col min="2" max="2" width="19.140625" customWidth="1"/>
    <col min="3" max="3" width="9" bestFit="1" customWidth="1"/>
    <col min="4" max="4" width="8.85546875" bestFit="1" customWidth="1"/>
    <col min="5" max="5" width="11.85546875" customWidth="1"/>
    <col min="6" max="6" width="9.28515625" bestFit="1" customWidth="1"/>
    <col min="7" max="7" width="10" bestFit="1" customWidth="1"/>
    <col min="8" max="8" width="10.85546875" bestFit="1" customWidth="1"/>
    <col min="9" max="9" width="8.85546875" bestFit="1" customWidth="1"/>
    <col min="10" max="10" width="9" bestFit="1" customWidth="1"/>
    <col min="11" max="11" width="10.85546875" bestFit="1" customWidth="1"/>
    <col min="12" max="12" width="11.7109375" bestFit="1" customWidth="1"/>
    <col min="13" max="13" width="11.5703125" bestFit="1" customWidth="1"/>
    <col min="14" max="14" width="8.42578125" bestFit="1" customWidth="1"/>
    <col min="15" max="15" width="9.85546875" bestFit="1" customWidth="1"/>
    <col min="16" max="16" width="13.5703125" bestFit="1" customWidth="1"/>
    <col min="17" max="17" width="8.85546875" bestFit="1" customWidth="1"/>
    <col min="18" max="18" width="12.5703125" bestFit="1" customWidth="1"/>
    <col min="19" max="19" width="11.7109375" bestFit="1" customWidth="1"/>
    <col min="20" max="20" width="14.28515625" bestFit="1" customWidth="1"/>
    <col min="21" max="21" width="10.5703125" bestFit="1" customWidth="1"/>
    <col min="22" max="22" width="7.28515625" bestFit="1" customWidth="1"/>
  </cols>
  <sheetData>
    <row r="2" spans="1:22" ht="15.75" thickBot="1" x14ac:dyDescent="0.3">
      <c r="A2" s="1"/>
      <c r="B2" s="11" t="s">
        <v>0</v>
      </c>
      <c r="C2" s="14" t="s">
        <v>41</v>
      </c>
      <c r="D2" s="19" t="s">
        <v>277</v>
      </c>
      <c r="E2" s="19" t="s">
        <v>278</v>
      </c>
      <c r="F2" s="19" t="s">
        <v>279</v>
      </c>
      <c r="G2" s="19" t="s">
        <v>280</v>
      </c>
      <c r="H2" s="19" t="s">
        <v>281</v>
      </c>
      <c r="I2" s="19" t="s">
        <v>282</v>
      </c>
      <c r="J2" s="19" t="s">
        <v>283</v>
      </c>
      <c r="K2" s="19" t="s">
        <v>284</v>
      </c>
      <c r="L2" s="15"/>
      <c r="M2" s="15"/>
    </row>
    <row r="3" spans="1:22" ht="42.7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7" t="s">
        <v>37</v>
      </c>
      <c r="L3" s="38" t="s">
        <v>265</v>
      </c>
      <c r="M3" s="25" t="s">
        <v>91</v>
      </c>
    </row>
    <row r="4" spans="1:22" s="106" customFormat="1" x14ac:dyDescent="0.25">
      <c r="A4" s="3">
        <v>1</v>
      </c>
      <c r="B4" s="112" t="s">
        <v>92</v>
      </c>
      <c r="C4" s="114" t="s">
        <v>17</v>
      </c>
      <c r="D4" s="114" t="s">
        <v>17</v>
      </c>
      <c r="E4" s="114" t="s">
        <v>17</v>
      </c>
      <c r="F4" s="114" t="s">
        <v>17</v>
      </c>
      <c r="G4" s="114" t="s">
        <v>17</v>
      </c>
      <c r="H4" s="114"/>
      <c r="I4" s="114" t="s">
        <v>17</v>
      </c>
      <c r="J4" s="114"/>
      <c r="K4" s="114" t="s">
        <v>17</v>
      </c>
      <c r="L4" s="104"/>
      <c r="M4" s="105">
        <f>COUNTIF(D4:K4,"+")/8</f>
        <v>0.75</v>
      </c>
      <c r="N4"/>
      <c r="O4"/>
      <c r="P4"/>
      <c r="Q4"/>
      <c r="R4"/>
      <c r="S4"/>
      <c r="T4"/>
      <c r="U4"/>
      <c r="V4"/>
    </row>
    <row r="5" spans="1:22" s="106" customFormat="1" x14ac:dyDescent="0.25">
      <c r="A5" s="3">
        <v>2</v>
      </c>
      <c r="B5" s="112" t="s">
        <v>93</v>
      </c>
      <c r="C5" s="114" t="s">
        <v>17</v>
      </c>
      <c r="D5" s="114" t="s">
        <v>17</v>
      </c>
      <c r="E5" s="114" t="s">
        <v>17</v>
      </c>
      <c r="F5" s="114" t="s">
        <v>17</v>
      </c>
      <c r="G5" s="114"/>
      <c r="H5" s="114"/>
      <c r="I5" s="114"/>
      <c r="J5" s="114"/>
      <c r="K5" s="114"/>
      <c r="L5" s="104"/>
      <c r="M5" s="105">
        <f t="shared" ref="M5:M15" si="0">COUNTIF(D5:K5,"+")/8</f>
        <v>0.375</v>
      </c>
      <c r="N5"/>
      <c r="O5"/>
      <c r="P5"/>
      <c r="Q5"/>
      <c r="R5"/>
      <c r="S5"/>
      <c r="T5"/>
      <c r="U5"/>
      <c r="V5"/>
    </row>
    <row r="6" spans="1:22" s="120" customFormat="1" x14ac:dyDescent="0.25">
      <c r="A6" s="115">
        <v>3</v>
      </c>
      <c r="B6" s="116" t="s">
        <v>94</v>
      </c>
      <c r="C6" s="117" t="s">
        <v>408</v>
      </c>
      <c r="D6" s="117"/>
      <c r="E6" s="117"/>
      <c r="F6" s="117"/>
      <c r="G6" s="117"/>
      <c r="H6" s="117"/>
      <c r="I6" s="117"/>
      <c r="J6" s="117"/>
      <c r="K6" s="117"/>
      <c r="L6" s="118"/>
      <c r="M6" s="119">
        <f t="shared" si="0"/>
        <v>0</v>
      </c>
    </row>
    <row r="7" spans="1:22" s="120" customFormat="1" x14ac:dyDescent="0.25">
      <c r="A7" s="115">
        <v>4</v>
      </c>
      <c r="B7" s="116" t="s">
        <v>95</v>
      </c>
      <c r="C7" s="117" t="s">
        <v>409</v>
      </c>
      <c r="D7" s="117"/>
      <c r="E7" s="117"/>
      <c r="F7" s="117"/>
      <c r="G7" s="117"/>
      <c r="H7" s="117"/>
      <c r="I7" s="117"/>
      <c r="J7" s="117"/>
      <c r="K7" s="117"/>
      <c r="L7" s="118"/>
      <c r="M7" s="119">
        <f t="shared" si="0"/>
        <v>0</v>
      </c>
    </row>
    <row r="8" spans="1:22" s="120" customFormat="1" x14ac:dyDescent="0.25">
      <c r="A8" s="115">
        <v>5</v>
      </c>
      <c r="B8" s="116" t="s">
        <v>96</v>
      </c>
      <c r="C8" s="117" t="s">
        <v>408</v>
      </c>
      <c r="D8" s="117"/>
      <c r="E8" s="117"/>
      <c r="F8" s="117"/>
      <c r="G8" s="117"/>
      <c r="H8" s="117"/>
      <c r="I8" s="117"/>
      <c r="J8" s="117"/>
      <c r="K8" s="117"/>
      <c r="L8" s="118"/>
      <c r="M8" s="119">
        <f t="shared" si="0"/>
        <v>0</v>
      </c>
    </row>
    <row r="9" spans="1:22" s="63" customFormat="1" x14ac:dyDescent="0.25">
      <c r="A9" s="58">
        <v>6</v>
      </c>
      <c r="B9" s="59" t="s">
        <v>97</v>
      </c>
      <c r="C9" s="51" t="s">
        <v>17</v>
      </c>
      <c r="D9" s="51" t="s">
        <v>17</v>
      </c>
      <c r="E9" s="51" t="s">
        <v>17</v>
      </c>
      <c r="F9" s="51" t="s">
        <v>17</v>
      </c>
      <c r="G9" s="51" t="s">
        <v>17</v>
      </c>
      <c r="H9" s="51" t="s">
        <v>17</v>
      </c>
      <c r="I9" s="51" t="s">
        <v>17</v>
      </c>
      <c r="J9" s="51" t="s">
        <v>17</v>
      </c>
      <c r="K9" s="51" t="s">
        <v>17</v>
      </c>
      <c r="L9" s="62" t="s">
        <v>17</v>
      </c>
      <c r="M9" s="53">
        <f t="shared" si="0"/>
        <v>1</v>
      </c>
    </row>
    <row r="10" spans="1:22" s="63" customFormat="1" x14ac:dyDescent="0.25">
      <c r="A10" s="58">
        <v>7</v>
      </c>
      <c r="B10" s="59" t="s">
        <v>98</v>
      </c>
      <c r="C10" s="51" t="s">
        <v>17</v>
      </c>
      <c r="D10" s="51" t="s">
        <v>17</v>
      </c>
      <c r="E10" s="51" t="s">
        <v>17</v>
      </c>
      <c r="F10" s="51" t="s">
        <v>17</v>
      </c>
      <c r="G10" s="51" t="s">
        <v>17</v>
      </c>
      <c r="H10" s="51" t="s">
        <v>17</v>
      </c>
      <c r="I10" s="51" t="s">
        <v>17</v>
      </c>
      <c r="J10" s="51" t="s">
        <v>17</v>
      </c>
      <c r="K10" s="51" t="s">
        <v>17</v>
      </c>
      <c r="L10" s="62" t="s">
        <v>17</v>
      </c>
      <c r="M10" s="53">
        <f t="shared" si="0"/>
        <v>1</v>
      </c>
    </row>
    <row r="11" spans="1:22" s="63" customFormat="1" x14ac:dyDescent="0.25">
      <c r="A11" s="58">
        <v>8</v>
      </c>
      <c r="B11" s="59" t="s">
        <v>99</v>
      </c>
      <c r="C11" s="51" t="s">
        <v>17</v>
      </c>
      <c r="D11" s="51" t="s">
        <v>17</v>
      </c>
      <c r="E11" s="51" t="s">
        <v>17</v>
      </c>
      <c r="F11" s="51" t="s">
        <v>17</v>
      </c>
      <c r="G11" s="51" t="s">
        <v>17</v>
      </c>
      <c r="H11" s="51" t="s">
        <v>17</v>
      </c>
      <c r="I11" s="51" t="s">
        <v>17</v>
      </c>
      <c r="J11" s="51" t="s">
        <v>17</v>
      </c>
      <c r="K11" s="51" t="s">
        <v>17</v>
      </c>
      <c r="L11" s="62" t="s">
        <v>17</v>
      </c>
      <c r="M11" s="53">
        <f t="shared" si="0"/>
        <v>1</v>
      </c>
    </row>
    <row r="12" spans="1:22" s="106" customFormat="1" x14ac:dyDescent="0.25">
      <c r="A12" s="3">
        <v>9</v>
      </c>
      <c r="B12" s="112" t="s">
        <v>100</v>
      </c>
      <c r="C12" s="114" t="s">
        <v>17</v>
      </c>
      <c r="D12" s="114" t="s">
        <v>17</v>
      </c>
      <c r="E12" s="114" t="s">
        <v>17</v>
      </c>
      <c r="F12" s="114" t="s">
        <v>17</v>
      </c>
      <c r="G12" s="114"/>
      <c r="H12" s="114" t="s">
        <v>17</v>
      </c>
      <c r="I12" s="114" t="s">
        <v>17</v>
      </c>
      <c r="J12" s="114" t="s">
        <v>17</v>
      </c>
      <c r="K12" s="114"/>
      <c r="L12" s="104"/>
      <c r="M12" s="105">
        <f t="shared" si="0"/>
        <v>0.75</v>
      </c>
      <c r="N12"/>
      <c r="O12"/>
      <c r="P12"/>
      <c r="Q12"/>
      <c r="R12"/>
      <c r="S12"/>
      <c r="T12"/>
      <c r="U12"/>
      <c r="V12"/>
    </row>
    <row r="13" spans="1:22" s="63" customFormat="1" x14ac:dyDescent="0.25">
      <c r="A13" s="58">
        <v>10</v>
      </c>
      <c r="B13" s="59" t="s">
        <v>101</v>
      </c>
      <c r="C13" s="51" t="s">
        <v>17</v>
      </c>
      <c r="D13" s="51" t="s">
        <v>17</v>
      </c>
      <c r="E13" s="51" t="s">
        <v>17</v>
      </c>
      <c r="F13" s="51" t="s">
        <v>17</v>
      </c>
      <c r="G13" s="51" t="s">
        <v>17</v>
      </c>
      <c r="H13" s="51" t="s">
        <v>17</v>
      </c>
      <c r="I13" s="51" t="s">
        <v>17</v>
      </c>
      <c r="J13" s="51" t="s">
        <v>17</v>
      </c>
      <c r="K13" s="51" t="s">
        <v>17</v>
      </c>
      <c r="L13" s="62" t="s">
        <v>17</v>
      </c>
      <c r="M13" s="53">
        <f t="shared" si="0"/>
        <v>1</v>
      </c>
    </row>
    <row r="14" spans="1:22" s="63" customFormat="1" x14ac:dyDescent="0.25">
      <c r="A14" s="58">
        <v>11</v>
      </c>
      <c r="B14" s="59" t="s">
        <v>102</v>
      </c>
      <c r="C14" s="51" t="s">
        <v>17</v>
      </c>
      <c r="D14" s="51" t="s">
        <v>17</v>
      </c>
      <c r="E14" s="51" t="s">
        <v>17</v>
      </c>
      <c r="F14" s="51" t="s">
        <v>17</v>
      </c>
      <c r="G14" s="51" t="s">
        <v>17</v>
      </c>
      <c r="H14" s="51" t="s">
        <v>17</v>
      </c>
      <c r="I14" s="51" t="s">
        <v>17</v>
      </c>
      <c r="J14" s="51" t="s">
        <v>17</v>
      </c>
      <c r="K14" s="51" t="s">
        <v>17</v>
      </c>
      <c r="L14" s="62" t="s">
        <v>17</v>
      </c>
      <c r="M14" s="53">
        <f t="shared" si="0"/>
        <v>1</v>
      </c>
    </row>
    <row r="15" spans="1:22" s="63" customFormat="1" x14ac:dyDescent="0.25">
      <c r="A15" s="58">
        <v>12</v>
      </c>
      <c r="B15" s="59" t="s">
        <v>103</v>
      </c>
      <c r="C15" s="51" t="s">
        <v>17</v>
      </c>
      <c r="D15" s="51" t="s">
        <v>17</v>
      </c>
      <c r="E15" s="51" t="s">
        <v>17</v>
      </c>
      <c r="F15" s="51" t="s">
        <v>17</v>
      </c>
      <c r="G15" s="51" t="s">
        <v>17</v>
      </c>
      <c r="H15" s="51" t="s">
        <v>17</v>
      </c>
      <c r="I15" s="51" t="s">
        <v>17</v>
      </c>
      <c r="J15" s="51" t="s">
        <v>17</v>
      </c>
      <c r="K15" s="51" t="s">
        <v>17</v>
      </c>
      <c r="L15" s="62" t="s">
        <v>17</v>
      </c>
      <c r="M15" s="53">
        <f t="shared" si="0"/>
        <v>1</v>
      </c>
    </row>
    <row r="16" spans="1:22" ht="15.75" x14ac:dyDescent="0.25">
      <c r="B16" s="8" t="s">
        <v>18</v>
      </c>
      <c r="C16" s="10">
        <v>42800</v>
      </c>
      <c r="D16" s="10">
        <v>42800</v>
      </c>
      <c r="E16" s="10">
        <v>42808</v>
      </c>
      <c r="F16" s="10">
        <v>42815</v>
      </c>
      <c r="G16" s="10">
        <v>42822</v>
      </c>
      <c r="H16" s="10">
        <v>42829</v>
      </c>
      <c r="I16" s="10">
        <v>42836</v>
      </c>
      <c r="J16" s="10">
        <v>42843</v>
      </c>
      <c r="K16" s="10"/>
      <c r="L16" s="8"/>
    </row>
    <row r="17" spans="2:13" x14ac:dyDescent="0.25">
      <c r="B17" s="19"/>
      <c r="C17" s="19">
        <v>0</v>
      </c>
      <c r="D17" s="5">
        <v>1</v>
      </c>
      <c r="E17" s="5">
        <v>2</v>
      </c>
      <c r="F17" s="5">
        <v>3</v>
      </c>
      <c r="G17" s="5">
        <v>4</v>
      </c>
      <c r="H17" s="5">
        <v>5</v>
      </c>
      <c r="I17" s="5">
        <v>6</v>
      </c>
      <c r="J17" s="5">
        <v>7</v>
      </c>
      <c r="K17" s="5">
        <v>8</v>
      </c>
      <c r="L17" s="5"/>
      <c r="M17" s="5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0"/>
  <sheetViews>
    <sheetView zoomScaleNormal="100" workbookViewId="0"/>
  </sheetViews>
  <sheetFormatPr defaultRowHeight="15" x14ac:dyDescent="0.25"/>
  <cols>
    <col min="2" max="2" width="32.5703125" bestFit="1" customWidth="1"/>
    <col min="3" max="3" width="9" bestFit="1" customWidth="1"/>
    <col min="4" max="4" width="8.5703125" bestFit="1" customWidth="1"/>
    <col min="5" max="5" width="11.85546875" bestFit="1" customWidth="1"/>
    <col min="6" max="6" width="8.5703125" bestFit="1" customWidth="1"/>
    <col min="7" max="7" width="10" bestFit="1" customWidth="1"/>
    <col min="8" max="8" width="10.85546875" bestFit="1" customWidth="1"/>
    <col min="9" max="9" width="8.85546875" bestFit="1" customWidth="1"/>
    <col min="10" max="10" width="9" bestFit="1" customWidth="1"/>
    <col min="11" max="11" width="10.85546875" bestFit="1" customWidth="1"/>
    <col min="12" max="12" width="11.7109375" bestFit="1" customWidth="1"/>
    <col min="13" max="13" width="11.5703125" bestFit="1" customWidth="1"/>
    <col min="14" max="14" width="8.5703125" bestFit="1" customWidth="1"/>
    <col min="15" max="15" width="9.85546875" bestFit="1" customWidth="1"/>
    <col min="16" max="16" width="13.5703125" bestFit="1" customWidth="1"/>
    <col min="17" max="17" width="8.85546875" bestFit="1" customWidth="1"/>
    <col min="18" max="18" width="12.5703125" bestFit="1" customWidth="1"/>
    <col min="19" max="19" width="11.7109375" bestFit="1" customWidth="1"/>
    <col min="20" max="20" width="14.28515625" bestFit="1" customWidth="1"/>
    <col min="21" max="21" width="8.42578125" bestFit="1" customWidth="1"/>
  </cols>
  <sheetData>
    <row r="2" spans="1:21" ht="15.75" thickBot="1" x14ac:dyDescent="0.3">
      <c r="A2" s="1"/>
      <c r="B2" s="11" t="s">
        <v>0</v>
      </c>
      <c r="C2" s="14" t="s">
        <v>41</v>
      </c>
      <c r="D2" s="13" t="s">
        <v>345</v>
      </c>
      <c r="E2" s="13" t="s">
        <v>394</v>
      </c>
      <c r="F2" s="13" t="s">
        <v>395</v>
      </c>
      <c r="G2" s="13" t="s">
        <v>396</v>
      </c>
      <c r="H2" s="13" t="s">
        <v>397</v>
      </c>
      <c r="I2" s="13" t="s">
        <v>398</v>
      </c>
      <c r="J2" s="13" t="s">
        <v>399</v>
      </c>
      <c r="K2" s="13" t="s">
        <v>400</v>
      </c>
      <c r="L2" s="15"/>
      <c r="M2" s="15"/>
      <c r="N2" s="15"/>
      <c r="O2" s="15"/>
      <c r="P2" s="15"/>
      <c r="Q2" s="15"/>
      <c r="R2" s="15"/>
      <c r="S2" s="15"/>
      <c r="T2" s="15"/>
    </row>
    <row r="3" spans="1:21" ht="42.7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7" t="s">
        <v>37</v>
      </c>
      <c r="L3" s="38" t="s">
        <v>265</v>
      </c>
      <c r="M3" s="25" t="s">
        <v>91</v>
      </c>
    </row>
    <row r="4" spans="1:21" s="106" customFormat="1" x14ac:dyDescent="0.25">
      <c r="A4" s="3">
        <v>1</v>
      </c>
      <c r="B4" s="121" t="s">
        <v>338</v>
      </c>
      <c r="C4" s="114" t="s">
        <v>17</v>
      </c>
      <c r="D4" s="114" t="s">
        <v>17</v>
      </c>
      <c r="E4" s="114" t="s">
        <v>17</v>
      </c>
      <c r="F4" s="114" t="s">
        <v>17</v>
      </c>
      <c r="G4" s="114"/>
      <c r="H4" s="114" t="s">
        <v>17</v>
      </c>
      <c r="I4" s="114" t="s">
        <v>17</v>
      </c>
      <c r="J4" s="114" t="s">
        <v>17</v>
      </c>
      <c r="K4" s="114"/>
      <c r="L4" s="114"/>
      <c r="M4" s="122">
        <f>COUNTIF(D4:K4,"+")/8</f>
        <v>0.75</v>
      </c>
      <c r="N4"/>
      <c r="O4"/>
      <c r="P4"/>
      <c r="Q4"/>
      <c r="R4"/>
      <c r="S4"/>
      <c r="T4"/>
    </row>
    <row r="5" spans="1:21" s="106" customFormat="1" x14ac:dyDescent="0.25">
      <c r="A5" s="3">
        <v>2</v>
      </c>
      <c r="B5" s="121" t="s">
        <v>339</v>
      </c>
      <c r="C5" s="114" t="s">
        <v>17</v>
      </c>
      <c r="D5" s="114" t="s">
        <v>17</v>
      </c>
      <c r="E5" s="114" t="s">
        <v>17</v>
      </c>
      <c r="F5" s="114" t="s">
        <v>17</v>
      </c>
      <c r="G5" s="114" t="s">
        <v>17</v>
      </c>
      <c r="H5" s="114" t="s">
        <v>17</v>
      </c>
      <c r="I5" s="114" t="s">
        <v>17</v>
      </c>
      <c r="J5" s="114" t="s">
        <v>17</v>
      </c>
      <c r="K5" s="114"/>
      <c r="L5" s="114"/>
      <c r="M5" s="122">
        <f t="shared" ref="M5:M14" si="0">COUNTIF(D5:K5,"+")/8</f>
        <v>0.875</v>
      </c>
      <c r="N5"/>
      <c r="O5"/>
      <c r="P5"/>
      <c r="Q5"/>
      <c r="R5"/>
      <c r="S5"/>
      <c r="T5"/>
    </row>
    <row r="6" spans="1:21" s="106" customFormat="1" x14ac:dyDescent="0.25">
      <c r="A6" s="3">
        <v>3</v>
      </c>
      <c r="B6" s="121" t="s">
        <v>341</v>
      </c>
      <c r="C6" s="114" t="s">
        <v>17</v>
      </c>
      <c r="D6" s="114" t="s">
        <v>17</v>
      </c>
      <c r="E6" s="114" t="s">
        <v>17</v>
      </c>
      <c r="F6" s="114" t="s">
        <v>17</v>
      </c>
      <c r="G6" s="114" t="s">
        <v>17</v>
      </c>
      <c r="H6" s="114" t="s">
        <v>17</v>
      </c>
      <c r="I6" s="114" t="s">
        <v>17</v>
      </c>
      <c r="J6" s="114" t="s">
        <v>17</v>
      </c>
      <c r="K6" s="114"/>
      <c r="L6" s="114"/>
      <c r="M6" s="122">
        <f t="shared" si="0"/>
        <v>0.875</v>
      </c>
      <c r="N6"/>
      <c r="O6"/>
      <c r="P6"/>
      <c r="Q6"/>
      <c r="R6"/>
      <c r="S6"/>
      <c r="T6"/>
    </row>
    <row r="7" spans="1:21" s="106" customFormat="1" x14ac:dyDescent="0.25">
      <c r="A7" s="3">
        <v>4</v>
      </c>
      <c r="B7" s="121" t="s">
        <v>340</v>
      </c>
      <c r="C7" s="114" t="s">
        <v>17</v>
      </c>
      <c r="D7" s="114" t="s">
        <v>17</v>
      </c>
      <c r="E7" s="114" t="s">
        <v>17</v>
      </c>
      <c r="F7" s="114" t="s">
        <v>17</v>
      </c>
      <c r="G7" s="114" t="s">
        <v>17</v>
      </c>
      <c r="H7" s="114" t="s">
        <v>17</v>
      </c>
      <c r="I7" s="114" t="s">
        <v>17</v>
      </c>
      <c r="J7" s="114" t="s">
        <v>17</v>
      </c>
      <c r="K7" s="114"/>
      <c r="L7" s="114"/>
      <c r="M7" s="122">
        <f t="shared" si="0"/>
        <v>0.875</v>
      </c>
      <c r="N7"/>
      <c r="O7"/>
      <c r="P7"/>
      <c r="Q7"/>
      <c r="R7"/>
      <c r="S7"/>
      <c r="T7"/>
    </row>
    <row r="8" spans="1:21" s="106" customFormat="1" x14ac:dyDescent="0.25">
      <c r="A8" s="3">
        <v>5</v>
      </c>
      <c r="B8" s="121" t="s">
        <v>337</v>
      </c>
      <c r="C8" s="114" t="s">
        <v>17</v>
      </c>
      <c r="D8" s="114" t="s">
        <v>17</v>
      </c>
      <c r="E8" s="114" t="s">
        <v>17</v>
      </c>
      <c r="F8" s="114" t="s">
        <v>17</v>
      </c>
      <c r="G8" s="114" t="s">
        <v>17</v>
      </c>
      <c r="H8" s="114" t="s">
        <v>17</v>
      </c>
      <c r="I8" s="114" t="s">
        <v>17</v>
      </c>
      <c r="J8" s="114" t="s">
        <v>17</v>
      </c>
      <c r="K8" s="114"/>
      <c r="L8" s="114"/>
      <c r="M8" s="122">
        <f t="shared" si="0"/>
        <v>0.875</v>
      </c>
      <c r="N8"/>
      <c r="O8"/>
      <c r="P8"/>
      <c r="Q8"/>
      <c r="R8"/>
      <c r="S8"/>
      <c r="T8"/>
    </row>
    <row r="9" spans="1:21" s="106" customFormat="1" x14ac:dyDescent="0.25">
      <c r="A9" s="3">
        <v>6</v>
      </c>
      <c r="B9" s="121" t="s">
        <v>346</v>
      </c>
      <c r="C9" s="114" t="s">
        <v>17</v>
      </c>
      <c r="D9" s="114" t="s">
        <v>17</v>
      </c>
      <c r="E9" s="114" t="s">
        <v>17</v>
      </c>
      <c r="F9" s="114" t="s">
        <v>17</v>
      </c>
      <c r="G9" s="114" t="s">
        <v>17</v>
      </c>
      <c r="H9" s="114" t="s">
        <v>17</v>
      </c>
      <c r="I9" s="114" t="s">
        <v>17</v>
      </c>
      <c r="J9" s="114" t="s">
        <v>17</v>
      </c>
      <c r="K9" s="114"/>
      <c r="L9" s="114"/>
      <c r="M9" s="122">
        <f t="shared" si="0"/>
        <v>0.875</v>
      </c>
      <c r="N9"/>
      <c r="O9"/>
      <c r="P9"/>
      <c r="Q9"/>
      <c r="R9"/>
      <c r="S9"/>
      <c r="T9"/>
    </row>
    <row r="10" spans="1:21" s="106" customFormat="1" x14ac:dyDescent="0.25">
      <c r="A10" s="3">
        <v>7</v>
      </c>
      <c r="B10" s="121" t="s">
        <v>336</v>
      </c>
      <c r="C10" s="114" t="s">
        <v>17</v>
      </c>
      <c r="D10" s="114" t="s">
        <v>17</v>
      </c>
      <c r="E10" s="114" t="s">
        <v>17</v>
      </c>
      <c r="F10" s="114" t="s">
        <v>17</v>
      </c>
      <c r="G10" s="114" t="s">
        <v>17</v>
      </c>
      <c r="H10" s="114" t="s">
        <v>17</v>
      </c>
      <c r="I10" s="114" t="s">
        <v>17</v>
      </c>
      <c r="J10" s="114"/>
      <c r="K10" s="114"/>
      <c r="L10" s="114"/>
      <c r="M10" s="122">
        <f t="shared" si="0"/>
        <v>0.75</v>
      </c>
      <c r="N10"/>
      <c r="O10"/>
      <c r="P10"/>
      <c r="Q10"/>
      <c r="R10"/>
      <c r="S10"/>
      <c r="T10"/>
    </row>
    <row r="11" spans="1:21" s="106" customFormat="1" x14ac:dyDescent="0.25">
      <c r="A11" s="3">
        <v>8</v>
      </c>
      <c r="B11" s="121" t="s">
        <v>347</v>
      </c>
      <c r="C11" s="114" t="s">
        <v>17</v>
      </c>
      <c r="D11" s="114" t="s">
        <v>17</v>
      </c>
      <c r="E11" s="114" t="s">
        <v>17</v>
      </c>
      <c r="F11" s="114" t="s">
        <v>17</v>
      </c>
      <c r="G11" s="114" t="s">
        <v>17</v>
      </c>
      <c r="H11" s="114" t="s">
        <v>17</v>
      </c>
      <c r="I11" s="114" t="s">
        <v>17</v>
      </c>
      <c r="J11" s="114" t="s">
        <v>17</v>
      </c>
      <c r="K11" s="114"/>
      <c r="L11" s="114"/>
      <c r="M11" s="122">
        <f t="shared" si="0"/>
        <v>0.875</v>
      </c>
      <c r="N11"/>
      <c r="O11"/>
      <c r="P11"/>
      <c r="Q11"/>
      <c r="R11"/>
      <c r="S11"/>
      <c r="T11"/>
    </row>
    <row r="12" spans="1:21" s="63" customFormat="1" x14ac:dyDescent="0.25">
      <c r="A12" s="58">
        <v>9</v>
      </c>
      <c r="B12" s="81" t="s">
        <v>342</v>
      </c>
      <c r="C12" s="51" t="s">
        <v>17</v>
      </c>
      <c r="D12" s="51" t="s">
        <v>17</v>
      </c>
      <c r="E12" s="51" t="s">
        <v>17</v>
      </c>
      <c r="F12" s="51" t="s">
        <v>17</v>
      </c>
      <c r="G12" s="51" t="s">
        <v>17</v>
      </c>
      <c r="H12" s="51" t="s">
        <v>17</v>
      </c>
      <c r="I12" s="51" t="s">
        <v>17</v>
      </c>
      <c r="J12" s="51" t="s">
        <v>17</v>
      </c>
      <c r="K12" s="51" t="s">
        <v>17</v>
      </c>
      <c r="L12" s="51" t="s">
        <v>17</v>
      </c>
      <c r="M12" s="86">
        <f t="shared" si="0"/>
        <v>1</v>
      </c>
    </row>
    <row r="13" spans="1:21" s="106" customFormat="1" x14ac:dyDescent="0.25">
      <c r="A13" s="3">
        <v>10</v>
      </c>
      <c r="B13" s="123" t="s">
        <v>344</v>
      </c>
      <c r="C13" s="114" t="s">
        <v>17</v>
      </c>
      <c r="D13" s="114" t="s">
        <v>17</v>
      </c>
      <c r="E13" s="114" t="s">
        <v>17</v>
      </c>
      <c r="F13" s="114"/>
      <c r="G13" s="114" t="s">
        <v>17</v>
      </c>
      <c r="H13" s="114"/>
      <c r="I13" s="114"/>
      <c r="J13" s="114" t="s">
        <v>17</v>
      </c>
      <c r="K13" s="114"/>
      <c r="L13" s="114"/>
      <c r="M13" s="122">
        <f t="shared" si="0"/>
        <v>0.5</v>
      </c>
      <c r="N13"/>
      <c r="O13"/>
      <c r="P13"/>
      <c r="Q13"/>
      <c r="R13"/>
      <c r="S13"/>
      <c r="T13"/>
    </row>
    <row r="14" spans="1:21" s="106" customFormat="1" x14ac:dyDescent="0.25">
      <c r="A14" s="3">
        <v>11</v>
      </c>
      <c r="B14" s="123" t="s">
        <v>343</v>
      </c>
      <c r="C14" s="114" t="s">
        <v>17</v>
      </c>
      <c r="D14" s="114" t="s">
        <v>17</v>
      </c>
      <c r="E14" s="114" t="s">
        <v>17</v>
      </c>
      <c r="F14" s="114" t="s">
        <v>17</v>
      </c>
      <c r="G14" s="114" t="s">
        <v>17</v>
      </c>
      <c r="H14" s="114" t="s">
        <v>17</v>
      </c>
      <c r="I14" s="114" t="s">
        <v>17</v>
      </c>
      <c r="J14" s="114"/>
      <c r="K14" s="114"/>
      <c r="L14" s="114"/>
      <c r="M14" s="122">
        <f t="shared" si="0"/>
        <v>0.75</v>
      </c>
      <c r="N14"/>
      <c r="O14"/>
      <c r="P14"/>
      <c r="Q14"/>
      <c r="R14"/>
      <c r="S14"/>
      <c r="T14"/>
    </row>
    <row r="15" spans="1:21" ht="15.75" x14ac:dyDescent="0.25">
      <c r="B15" s="6" t="s">
        <v>18</v>
      </c>
      <c r="C15" s="10">
        <v>42803</v>
      </c>
      <c r="D15" s="10">
        <v>42803</v>
      </c>
      <c r="E15" s="10">
        <v>42810</v>
      </c>
      <c r="F15" s="10">
        <v>42817</v>
      </c>
      <c r="G15" s="10">
        <v>42824</v>
      </c>
      <c r="H15" s="10">
        <v>42831</v>
      </c>
      <c r="I15" s="10">
        <v>42838</v>
      </c>
      <c r="J15" s="10">
        <v>42845</v>
      </c>
      <c r="K15" s="10">
        <v>42852</v>
      </c>
      <c r="L15" s="34"/>
    </row>
    <row r="16" spans="1:21" x14ac:dyDescent="0.25">
      <c r="C16" s="19">
        <v>0</v>
      </c>
      <c r="D16" s="5">
        <v>1</v>
      </c>
      <c r="E16" s="5">
        <v>2</v>
      </c>
      <c r="F16" s="5">
        <v>3</v>
      </c>
      <c r="G16" s="5">
        <v>4</v>
      </c>
      <c r="H16" s="5">
        <v>5</v>
      </c>
      <c r="I16" s="5">
        <v>6</v>
      </c>
      <c r="J16" s="5">
        <v>7</v>
      </c>
      <c r="K16" s="5">
        <v>8</v>
      </c>
      <c r="L16" s="5"/>
      <c r="M16" s="85"/>
      <c r="U16" s="5"/>
    </row>
    <row r="19" spans="2:2" x14ac:dyDescent="0.25">
      <c r="B19" t="s">
        <v>412</v>
      </c>
    </row>
    <row r="20" spans="2:2" x14ac:dyDescent="0.25">
      <c r="B20" s="81" t="s">
        <v>342</v>
      </c>
    </row>
  </sheetData>
  <sortState ref="B4:B14">
    <sortCondition ref="B4"/>
  </sortState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8"/>
  <sheetViews>
    <sheetView tabSelected="1" zoomScale="85" zoomScaleNormal="85" workbookViewId="0"/>
  </sheetViews>
  <sheetFormatPr defaultRowHeight="15" x14ac:dyDescent="0.25"/>
  <cols>
    <col min="2" max="2" width="19" bestFit="1" customWidth="1"/>
    <col min="3" max="3" width="9" bestFit="1" customWidth="1"/>
    <col min="4" max="4" width="8.85546875" bestFit="1" customWidth="1"/>
    <col min="5" max="6" width="9.28515625" bestFit="1" customWidth="1"/>
    <col min="7" max="7" width="10" bestFit="1" customWidth="1"/>
    <col min="8" max="8" width="10.85546875" bestFit="1" customWidth="1"/>
    <col min="9" max="9" width="8.85546875" bestFit="1" customWidth="1"/>
    <col min="10" max="10" width="9" bestFit="1" customWidth="1"/>
    <col min="11" max="11" width="10.85546875" bestFit="1" customWidth="1"/>
    <col min="12" max="12" width="11.7109375" bestFit="1" customWidth="1"/>
    <col min="13" max="13" width="11.5703125" bestFit="1" customWidth="1"/>
    <col min="14" max="14" width="8.42578125" bestFit="1" customWidth="1"/>
    <col min="15" max="15" width="9.85546875" bestFit="1" customWidth="1"/>
    <col min="16" max="16" width="13.5703125" bestFit="1" customWidth="1"/>
    <col min="17" max="17" width="8.85546875" bestFit="1" customWidth="1"/>
    <col min="18" max="18" width="12.5703125" bestFit="1" customWidth="1"/>
    <col min="19" max="19" width="11.7109375" bestFit="1" customWidth="1"/>
    <col min="20" max="20" width="14.28515625" bestFit="1" customWidth="1"/>
  </cols>
  <sheetData>
    <row r="2" spans="1:23" ht="19.5" customHeight="1" thickBot="1" x14ac:dyDescent="0.3">
      <c r="A2" s="1"/>
      <c r="B2" s="11" t="s">
        <v>0</v>
      </c>
      <c r="C2" s="14" t="s">
        <v>41</v>
      </c>
      <c r="D2" s="132" t="s">
        <v>401</v>
      </c>
      <c r="E2" s="133" t="s">
        <v>402</v>
      </c>
      <c r="F2" s="133" t="s">
        <v>403</v>
      </c>
      <c r="G2" s="133">
        <v>130</v>
      </c>
      <c r="H2" s="134" t="s">
        <v>404</v>
      </c>
      <c r="I2" s="133" t="s">
        <v>405</v>
      </c>
      <c r="J2" s="134" t="s">
        <v>406</v>
      </c>
      <c r="K2" s="134" t="s">
        <v>407</v>
      </c>
      <c r="L2" s="15"/>
      <c r="M2" s="15"/>
    </row>
    <row r="3" spans="1:23" ht="42.7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7" t="s">
        <v>37</v>
      </c>
      <c r="L3" s="38" t="s">
        <v>265</v>
      </c>
      <c r="M3" s="124" t="s">
        <v>91</v>
      </c>
    </row>
    <row r="4" spans="1:23" s="106" customFormat="1" x14ac:dyDescent="0.25">
      <c r="A4" s="3" t="s">
        <v>411</v>
      </c>
      <c r="B4" s="121" t="s">
        <v>348</v>
      </c>
      <c r="C4" s="114" t="s">
        <v>17</v>
      </c>
      <c r="D4" s="114" t="s">
        <v>17</v>
      </c>
      <c r="E4" s="114" t="s">
        <v>17</v>
      </c>
      <c r="F4" s="114" t="s">
        <v>17</v>
      </c>
      <c r="G4" s="114" t="s">
        <v>17</v>
      </c>
      <c r="H4" s="114" t="s">
        <v>17</v>
      </c>
      <c r="I4" s="114" t="s">
        <v>17</v>
      </c>
      <c r="J4" s="114" t="s">
        <v>17</v>
      </c>
      <c r="K4" s="114"/>
      <c r="L4" s="114"/>
      <c r="M4" s="122">
        <f>COUNTIF(D4:K4,"+")/8</f>
        <v>0.875</v>
      </c>
      <c r="N4"/>
      <c r="O4"/>
      <c r="P4"/>
      <c r="Q4"/>
      <c r="R4"/>
      <c r="S4"/>
      <c r="T4"/>
      <c r="U4"/>
      <c r="V4"/>
      <c r="W4"/>
    </row>
    <row r="5" spans="1:23" s="106" customFormat="1" x14ac:dyDescent="0.25">
      <c r="A5" s="3">
        <v>2</v>
      </c>
      <c r="B5" s="121" t="s">
        <v>349</v>
      </c>
      <c r="C5" s="114" t="s">
        <v>17</v>
      </c>
      <c r="D5" s="114" t="s">
        <v>17</v>
      </c>
      <c r="E5" s="114" t="s">
        <v>17</v>
      </c>
      <c r="F5" s="114" t="s">
        <v>17</v>
      </c>
      <c r="G5" s="114" t="s">
        <v>17</v>
      </c>
      <c r="H5" s="114" t="s">
        <v>17</v>
      </c>
      <c r="I5" s="114" t="s">
        <v>17</v>
      </c>
      <c r="J5" s="114" t="s">
        <v>17</v>
      </c>
      <c r="K5" s="114"/>
      <c r="L5" s="114"/>
      <c r="M5" s="122">
        <f t="shared" ref="M5:M16" si="0">COUNTIF(D5:K5,"+")/8</f>
        <v>0.875</v>
      </c>
      <c r="N5"/>
      <c r="O5"/>
      <c r="P5"/>
      <c r="Q5"/>
      <c r="R5"/>
      <c r="S5"/>
      <c r="T5"/>
      <c r="U5"/>
      <c r="V5"/>
      <c r="W5"/>
    </row>
    <row r="6" spans="1:23" s="106" customFormat="1" x14ac:dyDescent="0.25">
      <c r="A6" s="3">
        <v>3</v>
      </c>
      <c r="B6" s="121" t="s">
        <v>393</v>
      </c>
      <c r="C6" s="114" t="s">
        <v>17</v>
      </c>
      <c r="D6" s="114" t="s">
        <v>17</v>
      </c>
      <c r="E6" s="114" t="s">
        <v>17</v>
      </c>
      <c r="F6" s="114" t="s">
        <v>17</v>
      </c>
      <c r="G6" s="114" t="s">
        <v>17</v>
      </c>
      <c r="H6" s="114" t="s">
        <v>17</v>
      </c>
      <c r="I6" s="114"/>
      <c r="J6" s="114"/>
      <c r="K6" s="114"/>
      <c r="L6" s="114"/>
      <c r="M6" s="122">
        <f t="shared" si="0"/>
        <v>0.625</v>
      </c>
      <c r="N6"/>
      <c r="O6"/>
      <c r="P6"/>
      <c r="Q6"/>
      <c r="R6"/>
      <c r="S6"/>
      <c r="T6"/>
      <c r="U6"/>
      <c r="V6"/>
      <c r="W6"/>
    </row>
    <row r="7" spans="1:23" s="106" customFormat="1" x14ac:dyDescent="0.25">
      <c r="A7" s="3">
        <v>4</v>
      </c>
      <c r="B7" s="121" t="s">
        <v>351</v>
      </c>
      <c r="C7" s="114" t="s">
        <v>17</v>
      </c>
      <c r="D7" s="114"/>
      <c r="E7" s="114"/>
      <c r="F7" s="114" t="s">
        <v>17</v>
      </c>
      <c r="G7" s="114"/>
      <c r="H7" s="114"/>
      <c r="I7" s="114"/>
      <c r="J7" s="114"/>
      <c r="K7" s="114"/>
      <c r="L7" s="114"/>
      <c r="M7" s="122">
        <f t="shared" si="0"/>
        <v>0.125</v>
      </c>
      <c r="N7"/>
      <c r="O7"/>
      <c r="P7"/>
      <c r="Q7"/>
      <c r="R7"/>
      <c r="S7"/>
      <c r="T7"/>
      <c r="U7"/>
      <c r="V7"/>
      <c r="W7"/>
    </row>
    <row r="8" spans="1:23" s="106" customFormat="1" x14ac:dyDescent="0.25">
      <c r="A8" s="3">
        <v>5</v>
      </c>
      <c r="B8" s="121" t="s">
        <v>352</v>
      </c>
      <c r="C8" s="114" t="s">
        <v>17</v>
      </c>
      <c r="D8" s="114" t="s">
        <v>17</v>
      </c>
      <c r="E8" s="114" t="s">
        <v>17</v>
      </c>
      <c r="F8" s="114" t="s">
        <v>17</v>
      </c>
      <c r="G8" s="114" t="s">
        <v>17</v>
      </c>
      <c r="H8" s="114" t="s">
        <v>17</v>
      </c>
      <c r="I8" s="114" t="s">
        <v>17</v>
      </c>
      <c r="J8" s="114" t="s">
        <v>17</v>
      </c>
      <c r="K8" s="114"/>
      <c r="L8" s="114"/>
      <c r="M8" s="122">
        <f t="shared" si="0"/>
        <v>0.875</v>
      </c>
      <c r="N8"/>
      <c r="O8"/>
      <c r="P8"/>
      <c r="Q8"/>
      <c r="R8"/>
      <c r="S8"/>
      <c r="T8"/>
      <c r="U8"/>
      <c r="V8"/>
      <c r="W8"/>
    </row>
    <row r="9" spans="1:23" s="106" customFormat="1" x14ac:dyDescent="0.25">
      <c r="A9" s="3">
        <v>6</v>
      </c>
      <c r="B9" s="121" t="s">
        <v>353</v>
      </c>
      <c r="C9" s="114" t="s">
        <v>17</v>
      </c>
      <c r="D9" s="114" t="s">
        <v>17</v>
      </c>
      <c r="E9" s="114" t="s">
        <v>17</v>
      </c>
      <c r="F9" s="114" t="s">
        <v>17</v>
      </c>
      <c r="G9" s="114" t="s">
        <v>17</v>
      </c>
      <c r="H9" s="114" t="s">
        <v>17</v>
      </c>
      <c r="I9" s="114" t="s">
        <v>17</v>
      </c>
      <c r="J9" s="114" t="s">
        <v>17</v>
      </c>
      <c r="K9" s="114"/>
      <c r="L9" s="114"/>
      <c r="M9" s="122">
        <f t="shared" si="0"/>
        <v>0.875</v>
      </c>
      <c r="N9"/>
      <c r="O9"/>
      <c r="P9"/>
      <c r="Q9"/>
      <c r="R9"/>
      <c r="S9"/>
      <c r="T9"/>
      <c r="U9"/>
      <c r="V9"/>
      <c r="W9"/>
    </row>
    <row r="10" spans="1:23" s="106" customFormat="1" x14ac:dyDescent="0.25">
      <c r="A10" s="3">
        <v>7</v>
      </c>
      <c r="B10" s="121" t="s">
        <v>354</v>
      </c>
      <c r="C10" s="114" t="s">
        <v>17</v>
      </c>
      <c r="D10" s="114" t="s">
        <v>17</v>
      </c>
      <c r="E10" s="114"/>
      <c r="F10" s="114"/>
      <c r="G10" s="114"/>
      <c r="H10" s="114"/>
      <c r="I10" s="114"/>
      <c r="J10" s="114"/>
      <c r="K10" s="114"/>
      <c r="L10" s="114"/>
      <c r="M10" s="122">
        <f t="shared" si="0"/>
        <v>0.125</v>
      </c>
      <c r="N10"/>
      <c r="O10"/>
      <c r="P10"/>
      <c r="Q10"/>
      <c r="R10"/>
      <c r="S10"/>
      <c r="T10"/>
      <c r="U10"/>
      <c r="V10"/>
      <c r="W10"/>
    </row>
    <row r="11" spans="1:23" s="106" customFormat="1" x14ac:dyDescent="0.25">
      <c r="A11" s="3">
        <v>8</v>
      </c>
      <c r="B11" s="121" t="s">
        <v>355</v>
      </c>
      <c r="C11" s="114" t="s">
        <v>17</v>
      </c>
      <c r="D11" s="114"/>
      <c r="E11" s="114"/>
      <c r="F11" s="114" t="s">
        <v>17</v>
      </c>
      <c r="G11" s="114"/>
      <c r="H11" s="114"/>
      <c r="I11" s="114"/>
      <c r="J11" s="114"/>
      <c r="K11" s="114"/>
      <c r="L11" s="114"/>
      <c r="M11" s="122">
        <f t="shared" si="0"/>
        <v>0.125</v>
      </c>
      <c r="N11"/>
      <c r="O11"/>
      <c r="P11"/>
      <c r="Q11"/>
      <c r="R11"/>
      <c r="S11"/>
      <c r="T11"/>
      <c r="U11"/>
      <c r="V11"/>
      <c r="W11"/>
    </row>
    <row r="12" spans="1:23" s="106" customFormat="1" x14ac:dyDescent="0.25">
      <c r="A12" s="3">
        <v>9</v>
      </c>
      <c r="B12" s="123" t="s">
        <v>356</v>
      </c>
      <c r="C12" s="114" t="s">
        <v>17</v>
      </c>
      <c r="D12" s="114" t="s">
        <v>17</v>
      </c>
      <c r="E12" s="114" t="s">
        <v>17</v>
      </c>
      <c r="F12" s="114" t="s">
        <v>17</v>
      </c>
      <c r="G12" s="114" t="s">
        <v>17</v>
      </c>
      <c r="H12" s="114" t="s">
        <v>17</v>
      </c>
      <c r="I12" s="114" t="s">
        <v>17</v>
      </c>
      <c r="J12" s="114" t="s">
        <v>17</v>
      </c>
      <c r="K12" s="114"/>
      <c r="L12" s="114"/>
      <c r="M12" s="122">
        <f t="shared" si="0"/>
        <v>0.875</v>
      </c>
      <c r="N12"/>
      <c r="O12"/>
      <c r="P12"/>
      <c r="Q12"/>
      <c r="R12"/>
      <c r="S12"/>
      <c r="T12"/>
      <c r="U12"/>
      <c r="V12"/>
      <c r="W12"/>
    </row>
    <row r="13" spans="1:23" s="106" customFormat="1" x14ac:dyDescent="0.25">
      <c r="A13" s="3">
        <v>10</v>
      </c>
      <c r="B13" s="123" t="s">
        <v>371</v>
      </c>
      <c r="C13" s="114" t="s">
        <v>17</v>
      </c>
      <c r="D13" s="114" t="s">
        <v>17</v>
      </c>
      <c r="E13" s="114" t="s">
        <v>17</v>
      </c>
      <c r="F13" s="114" t="s">
        <v>17</v>
      </c>
      <c r="G13" s="114"/>
      <c r="H13" s="114" t="s">
        <v>17</v>
      </c>
      <c r="I13" s="114"/>
      <c r="J13" s="114" t="s">
        <v>17</v>
      </c>
      <c r="K13" s="114"/>
      <c r="L13" s="114"/>
      <c r="M13" s="122">
        <f t="shared" si="0"/>
        <v>0.625</v>
      </c>
      <c r="N13"/>
      <c r="O13"/>
      <c r="P13"/>
      <c r="Q13"/>
      <c r="R13"/>
      <c r="S13"/>
      <c r="T13"/>
      <c r="U13"/>
      <c r="V13"/>
      <c r="W13"/>
    </row>
    <row r="14" spans="1:23" s="106" customFormat="1" x14ac:dyDescent="0.25">
      <c r="A14" s="3">
        <v>11</v>
      </c>
      <c r="B14" s="123" t="s">
        <v>357</v>
      </c>
      <c r="C14" s="114" t="s">
        <v>17</v>
      </c>
      <c r="D14" s="114" t="s">
        <v>17</v>
      </c>
      <c r="E14" s="114" t="s">
        <v>17</v>
      </c>
      <c r="F14" s="114" t="s">
        <v>17</v>
      </c>
      <c r="G14" s="114" t="s">
        <v>17</v>
      </c>
      <c r="H14" s="114" t="s">
        <v>17</v>
      </c>
      <c r="I14" s="114" t="s">
        <v>17</v>
      </c>
      <c r="J14" s="114" t="s">
        <v>17</v>
      </c>
      <c r="K14" s="114"/>
      <c r="L14" s="114"/>
      <c r="M14" s="122">
        <f t="shared" si="0"/>
        <v>0.875</v>
      </c>
      <c r="N14"/>
      <c r="O14"/>
      <c r="P14"/>
      <c r="Q14"/>
      <c r="R14"/>
      <c r="S14"/>
      <c r="T14"/>
      <c r="U14"/>
      <c r="V14"/>
      <c r="W14"/>
    </row>
    <row r="15" spans="1:23" x14ac:dyDescent="0.25">
      <c r="A15" s="3">
        <v>12</v>
      </c>
      <c r="B15" s="123" t="s">
        <v>358</v>
      </c>
      <c r="C15" s="114" t="s">
        <v>17</v>
      </c>
      <c r="D15" s="114" t="s">
        <v>17</v>
      </c>
      <c r="E15" s="114"/>
      <c r="F15" s="114"/>
      <c r="G15" s="114"/>
      <c r="H15" s="114"/>
      <c r="I15" s="114"/>
      <c r="J15" s="114"/>
      <c r="K15" s="114"/>
      <c r="L15" s="114"/>
      <c r="M15" s="122">
        <f t="shared" si="0"/>
        <v>0.125</v>
      </c>
    </row>
    <row r="16" spans="1:23" x14ac:dyDescent="0.25">
      <c r="A16" s="3">
        <v>13</v>
      </c>
      <c r="B16" s="123" t="s">
        <v>359</v>
      </c>
      <c r="C16" s="114" t="s">
        <v>17</v>
      </c>
      <c r="D16" s="114" t="s">
        <v>17</v>
      </c>
      <c r="E16" s="114" t="s">
        <v>17</v>
      </c>
      <c r="F16" s="114" t="s">
        <v>17</v>
      </c>
      <c r="G16" s="114" t="s">
        <v>17</v>
      </c>
      <c r="H16" s="114" t="s">
        <v>17</v>
      </c>
      <c r="I16" s="114" t="s">
        <v>17</v>
      </c>
      <c r="J16" s="114" t="s">
        <v>17</v>
      </c>
      <c r="K16" s="114"/>
      <c r="L16" s="114"/>
      <c r="M16" s="122">
        <f t="shared" si="0"/>
        <v>0.875</v>
      </c>
    </row>
    <row r="17" spans="2:12" ht="15.75" x14ac:dyDescent="0.25">
      <c r="B17" s="6" t="s">
        <v>18</v>
      </c>
      <c r="C17" s="10">
        <v>42805</v>
      </c>
      <c r="D17" s="10">
        <v>42805</v>
      </c>
      <c r="E17" s="10">
        <v>42812</v>
      </c>
      <c r="F17" s="10">
        <v>42819</v>
      </c>
      <c r="G17" s="10">
        <v>42826</v>
      </c>
      <c r="H17" s="10">
        <v>42833</v>
      </c>
      <c r="I17" s="10">
        <v>42840</v>
      </c>
      <c r="J17" s="10">
        <v>42847</v>
      </c>
      <c r="K17" s="10">
        <v>42854</v>
      </c>
      <c r="L17" s="34"/>
    </row>
    <row r="18" spans="2:12" x14ac:dyDescent="0.25">
      <c r="C18" s="19">
        <v>0</v>
      </c>
      <c r="D18" s="5">
        <v>1</v>
      </c>
      <c r="E18" s="5">
        <v>2</v>
      </c>
      <c r="F18" s="5">
        <v>3</v>
      </c>
      <c r="G18" s="5">
        <v>4</v>
      </c>
      <c r="H18" s="5">
        <v>5</v>
      </c>
      <c r="I18" s="5">
        <v>6</v>
      </c>
      <c r="J18" s="5">
        <v>7</v>
      </c>
      <c r="K18" s="5">
        <v>8</v>
      </c>
      <c r="L18" s="5"/>
    </row>
  </sheetData>
  <sortState ref="B4:B16">
    <sortCondition ref="B4"/>
  </sortState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1"/>
  <sheetViews>
    <sheetView workbookViewId="0">
      <selection activeCell="I11" sqref="I11"/>
    </sheetView>
  </sheetViews>
  <sheetFormatPr defaultRowHeight="15" x14ac:dyDescent="0.25"/>
  <cols>
    <col min="1" max="1" width="10.140625" bestFit="1" customWidth="1"/>
    <col min="4" max="4" width="14.7109375" customWidth="1"/>
  </cols>
  <sheetData>
    <row r="3" spans="1:4" x14ac:dyDescent="0.25">
      <c r="A3" s="130">
        <f ca="1">TODAY()</f>
        <v>42847</v>
      </c>
    </row>
    <row r="5" spans="1:4" ht="72.75" customHeight="1" x14ac:dyDescent="0.25">
      <c r="B5">
        <f ca="1">DATEDIF(B2,A3,"Y")</f>
        <v>117</v>
      </c>
      <c r="D5" s="131">
        <v>1</v>
      </c>
    </row>
    <row r="6" spans="1:4" x14ac:dyDescent="0.25">
      <c r="D6">
        <v>2</v>
      </c>
    </row>
    <row r="7" spans="1:4" x14ac:dyDescent="0.25">
      <c r="D7">
        <v>3</v>
      </c>
    </row>
    <row r="8" spans="1:4" ht="19.5" x14ac:dyDescent="0.25">
      <c r="D8" s="131">
        <v>4</v>
      </c>
    </row>
    <row r="9" spans="1:4" x14ac:dyDescent="0.25">
      <c r="D9">
        <v>5</v>
      </c>
    </row>
    <row r="10" spans="1:4" x14ac:dyDescent="0.25">
      <c r="D10">
        <v>6</v>
      </c>
    </row>
    <row r="11" spans="1:4" ht="19.5" x14ac:dyDescent="0.25">
      <c r="D11" s="131">
        <v>7</v>
      </c>
    </row>
    <row r="12" spans="1:4" x14ac:dyDescent="0.25">
      <c r="D12">
        <v>8</v>
      </c>
    </row>
    <row r="13" spans="1:4" x14ac:dyDescent="0.25">
      <c r="D13">
        <v>9</v>
      </c>
    </row>
    <row r="14" spans="1:4" ht="21.75" x14ac:dyDescent="0.25">
      <c r="D14" s="131">
        <v>10</v>
      </c>
    </row>
    <row r="15" spans="1:4" x14ac:dyDescent="0.25">
      <c r="D15">
        <v>11</v>
      </c>
    </row>
    <row r="16" spans="1:4" x14ac:dyDescent="0.25">
      <c r="D16">
        <v>12</v>
      </c>
    </row>
    <row r="17" spans="4:4" ht="21.75" x14ac:dyDescent="0.25">
      <c r="D17" s="131">
        <v>13</v>
      </c>
    </row>
    <row r="18" spans="4:4" x14ac:dyDescent="0.25">
      <c r="D18">
        <v>14</v>
      </c>
    </row>
    <row r="19" spans="4:4" x14ac:dyDescent="0.25">
      <c r="D19">
        <v>15</v>
      </c>
    </row>
    <row r="20" spans="4:4" ht="21.75" x14ac:dyDescent="0.25">
      <c r="D20" s="131">
        <v>16</v>
      </c>
    </row>
    <row r="21" spans="4:4" x14ac:dyDescent="0.25">
      <c r="D21">
        <v>17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/>
  </sheetViews>
  <sheetFormatPr defaultRowHeight="15" x14ac:dyDescent="0.25"/>
  <cols>
    <col min="2" max="2" width="19" bestFit="1" customWidth="1"/>
    <col min="18" max="18" width="10.5703125" bestFit="1" customWidth="1"/>
    <col min="19" max="19" width="7.28515625" bestFit="1" customWidth="1"/>
  </cols>
  <sheetData>
    <row r="1" spans="1:19" ht="15" customHeight="1" thickBot="1" x14ac:dyDescent="0.4">
      <c r="A1" s="1"/>
      <c r="B1" s="16"/>
    </row>
    <row r="2" spans="1:19" ht="15.75" thickBot="1" x14ac:dyDescent="0.3">
      <c r="A2" s="1"/>
      <c r="B2" s="20" t="s">
        <v>0</v>
      </c>
      <c r="C2" s="138" t="s">
        <v>42</v>
      </c>
      <c r="D2" s="139"/>
      <c r="E2" s="139"/>
      <c r="F2" s="139"/>
      <c r="G2" s="139"/>
      <c r="H2" s="139"/>
      <c r="I2" s="139"/>
      <c r="J2" s="139"/>
      <c r="K2" s="140"/>
      <c r="L2" s="135" t="s">
        <v>19</v>
      </c>
      <c r="M2" s="136"/>
      <c r="N2" s="135" t="s">
        <v>20</v>
      </c>
      <c r="O2" s="137"/>
      <c r="P2" s="137"/>
      <c r="Q2" s="136"/>
    </row>
    <row r="3" spans="1:19" ht="42.75" x14ac:dyDescent="0.25">
      <c r="A3" s="1"/>
      <c r="B3" s="21" t="s">
        <v>1</v>
      </c>
      <c r="C3" s="2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28" t="s">
        <v>10</v>
      </c>
      <c r="L3" s="27" t="s">
        <v>11</v>
      </c>
      <c r="M3" s="28" t="s">
        <v>12</v>
      </c>
      <c r="N3" s="27" t="s">
        <v>13</v>
      </c>
      <c r="O3" s="7" t="s">
        <v>14</v>
      </c>
      <c r="P3" s="7" t="s">
        <v>15</v>
      </c>
      <c r="Q3" s="20" t="s">
        <v>16</v>
      </c>
      <c r="R3" s="38" t="s">
        <v>80</v>
      </c>
      <c r="S3" s="25" t="s">
        <v>91</v>
      </c>
    </row>
    <row r="4" spans="1:19" s="63" customFormat="1" x14ac:dyDescent="0.25">
      <c r="A4" s="58">
        <v>1</v>
      </c>
      <c r="B4" s="94" t="s">
        <v>130</v>
      </c>
      <c r="C4" s="89" t="s">
        <v>17</v>
      </c>
      <c r="D4" s="60" t="s">
        <v>17</v>
      </c>
      <c r="E4" s="60" t="s">
        <v>17</v>
      </c>
      <c r="F4" s="60" t="s">
        <v>17</v>
      </c>
      <c r="G4" s="60" t="s">
        <v>17</v>
      </c>
      <c r="H4" s="60" t="s">
        <v>17</v>
      </c>
      <c r="I4" s="60" t="s">
        <v>17</v>
      </c>
      <c r="J4" s="60" t="s">
        <v>17</v>
      </c>
      <c r="K4" s="90" t="s">
        <v>17</v>
      </c>
      <c r="L4" s="90" t="s">
        <v>17</v>
      </c>
      <c r="M4" s="90" t="s">
        <v>17</v>
      </c>
      <c r="N4" s="90" t="s">
        <v>17</v>
      </c>
      <c r="O4" s="90" t="s">
        <v>17</v>
      </c>
      <c r="P4" s="90" t="s">
        <v>17</v>
      </c>
      <c r="Q4" s="90" t="s">
        <v>17</v>
      </c>
      <c r="R4" s="91" t="s">
        <v>17</v>
      </c>
      <c r="S4" s="53">
        <f>COUNTIF(D4:Q4,"+")/14</f>
        <v>1</v>
      </c>
    </row>
    <row r="5" spans="1:19" x14ac:dyDescent="0.25">
      <c r="A5" s="1">
        <v>2</v>
      </c>
      <c r="B5" s="22" t="s">
        <v>131</v>
      </c>
      <c r="C5" s="29" t="s">
        <v>17</v>
      </c>
      <c r="D5" s="18" t="s">
        <v>17</v>
      </c>
      <c r="E5" s="18" t="s">
        <v>17</v>
      </c>
      <c r="F5" s="18" t="s">
        <v>17</v>
      </c>
      <c r="G5" s="18" t="s">
        <v>17</v>
      </c>
      <c r="H5" s="18"/>
      <c r="I5" s="18"/>
      <c r="J5" s="18"/>
      <c r="K5" s="30"/>
      <c r="L5" s="29"/>
      <c r="M5" s="30"/>
      <c r="N5" s="29"/>
      <c r="O5" s="18"/>
      <c r="P5" s="18"/>
      <c r="Q5" s="37"/>
      <c r="R5" s="39"/>
      <c r="S5" s="54">
        <f t="shared" ref="S5:S13" si="0">COUNTIF(D5:Q5,"+")/14</f>
        <v>0.2857142857142857</v>
      </c>
    </row>
    <row r="6" spans="1:19" s="63" customFormat="1" x14ac:dyDescent="0.25">
      <c r="A6" s="58">
        <v>3</v>
      </c>
      <c r="B6" s="94" t="s">
        <v>132</v>
      </c>
      <c r="C6" s="89" t="s">
        <v>17</v>
      </c>
      <c r="D6" s="60" t="s">
        <v>17</v>
      </c>
      <c r="E6" s="60" t="s">
        <v>17</v>
      </c>
      <c r="F6" s="60" t="s">
        <v>17</v>
      </c>
      <c r="G6" s="60" t="s">
        <v>17</v>
      </c>
      <c r="H6" s="60" t="s">
        <v>17</v>
      </c>
      <c r="I6" s="60" t="s">
        <v>17</v>
      </c>
      <c r="J6" s="60" t="s">
        <v>17</v>
      </c>
      <c r="K6" s="90" t="s">
        <v>17</v>
      </c>
      <c r="L6" s="89" t="s">
        <v>17</v>
      </c>
      <c r="M6" s="90" t="s">
        <v>17</v>
      </c>
      <c r="N6" s="90" t="s">
        <v>17</v>
      </c>
      <c r="O6" s="90" t="s">
        <v>17</v>
      </c>
      <c r="P6" s="90" t="s">
        <v>17</v>
      </c>
      <c r="Q6" s="90" t="s">
        <v>17</v>
      </c>
      <c r="R6" s="91" t="s">
        <v>17</v>
      </c>
      <c r="S6" s="53">
        <f t="shared" si="0"/>
        <v>1</v>
      </c>
    </row>
    <row r="7" spans="1:19" s="63" customFormat="1" x14ac:dyDescent="0.25">
      <c r="A7" s="58">
        <v>4</v>
      </c>
      <c r="B7" s="94" t="s">
        <v>133</v>
      </c>
      <c r="C7" s="89" t="s">
        <v>17</v>
      </c>
      <c r="D7" s="60" t="s">
        <v>17</v>
      </c>
      <c r="E7" s="60" t="s">
        <v>17</v>
      </c>
      <c r="F7" s="60" t="s">
        <v>17</v>
      </c>
      <c r="G7" s="60" t="s">
        <v>17</v>
      </c>
      <c r="H7" s="60" t="s">
        <v>17</v>
      </c>
      <c r="I7" s="60" t="s">
        <v>17</v>
      </c>
      <c r="J7" s="60" t="s">
        <v>17</v>
      </c>
      <c r="K7" s="90" t="s">
        <v>17</v>
      </c>
      <c r="L7" s="89" t="s">
        <v>17</v>
      </c>
      <c r="M7" s="90" t="s">
        <v>17</v>
      </c>
      <c r="N7" s="90" t="s">
        <v>17</v>
      </c>
      <c r="O7" s="90" t="s">
        <v>17</v>
      </c>
      <c r="P7" s="90" t="s">
        <v>17</v>
      </c>
      <c r="Q7" s="90" t="s">
        <v>17</v>
      </c>
      <c r="R7" s="91" t="s">
        <v>17</v>
      </c>
      <c r="S7" s="53">
        <f t="shared" si="0"/>
        <v>1</v>
      </c>
    </row>
    <row r="8" spans="1:19" s="63" customFormat="1" x14ac:dyDescent="0.25">
      <c r="A8" s="58">
        <v>5</v>
      </c>
      <c r="B8" s="94" t="s">
        <v>134</v>
      </c>
      <c r="C8" s="89" t="s">
        <v>17</v>
      </c>
      <c r="D8" s="60" t="s">
        <v>17</v>
      </c>
      <c r="E8" s="60" t="s">
        <v>17</v>
      </c>
      <c r="F8" s="60" t="s">
        <v>17</v>
      </c>
      <c r="G8" s="60" t="s">
        <v>17</v>
      </c>
      <c r="H8" s="60" t="s">
        <v>17</v>
      </c>
      <c r="I8" s="60" t="s">
        <v>17</v>
      </c>
      <c r="J8" s="60" t="s">
        <v>17</v>
      </c>
      <c r="K8" s="90" t="s">
        <v>17</v>
      </c>
      <c r="L8" s="89" t="s">
        <v>17</v>
      </c>
      <c r="M8" s="90" t="s">
        <v>17</v>
      </c>
      <c r="N8" s="90" t="s">
        <v>17</v>
      </c>
      <c r="O8" s="90" t="s">
        <v>17</v>
      </c>
      <c r="P8" s="90" t="s">
        <v>17</v>
      </c>
      <c r="Q8" s="90" t="s">
        <v>17</v>
      </c>
      <c r="R8" s="91" t="s">
        <v>17</v>
      </c>
      <c r="S8" s="53">
        <f t="shared" si="0"/>
        <v>1</v>
      </c>
    </row>
    <row r="9" spans="1:19" x14ac:dyDescent="0.25">
      <c r="A9" s="1">
        <v>6</v>
      </c>
      <c r="B9" s="23" t="s">
        <v>135</v>
      </c>
      <c r="C9" s="29" t="s">
        <v>17</v>
      </c>
      <c r="D9" s="18" t="s">
        <v>17</v>
      </c>
      <c r="E9" s="18" t="s">
        <v>17</v>
      </c>
      <c r="F9" s="18" t="s">
        <v>17</v>
      </c>
      <c r="G9" s="18" t="s">
        <v>17</v>
      </c>
      <c r="H9" s="18" t="s">
        <v>17</v>
      </c>
      <c r="I9" s="18" t="s">
        <v>17</v>
      </c>
      <c r="J9" s="18" t="s">
        <v>17</v>
      </c>
      <c r="K9" s="30" t="s">
        <v>17</v>
      </c>
      <c r="L9" s="29"/>
      <c r="M9" s="30"/>
      <c r="N9" s="29"/>
      <c r="O9" s="18"/>
      <c r="P9" s="18"/>
      <c r="Q9" s="37"/>
      <c r="R9" s="39"/>
      <c r="S9" s="54">
        <f t="shared" si="0"/>
        <v>0.5714285714285714</v>
      </c>
    </row>
    <row r="10" spans="1:19" s="63" customFormat="1" x14ac:dyDescent="0.25">
      <c r="A10" s="58">
        <v>7</v>
      </c>
      <c r="B10" s="94" t="s">
        <v>136</v>
      </c>
      <c r="C10" s="89" t="s">
        <v>17</v>
      </c>
      <c r="D10" s="60" t="s">
        <v>17</v>
      </c>
      <c r="E10" s="60" t="s">
        <v>17</v>
      </c>
      <c r="F10" s="60" t="s">
        <v>17</v>
      </c>
      <c r="G10" s="60" t="s">
        <v>17</v>
      </c>
      <c r="H10" s="60" t="s">
        <v>17</v>
      </c>
      <c r="I10" s="60" t="s">
        <v>17</v>
      </c>
      <c r="J10" s="60" t="s">
        <v>17</v>
      </c>
      <c r="K10" s="90" t="s">
        <v>17</v>
      </c>
      <c r="L10" s="90" t="s">
        <v>17</v>
      </c>
      <c r="M10" s="90" t="s">
        <v>17</v>
      </c>
      <c r="N10" s="90" t="s">
        <v>17</v>
      </c>
      <c r="O10" s="90" t="s">
        <v>17</v>
      </c>
      <c r="P10" s="90" t="s">
        <v>17</v>
      </c>
      <c r="Q10" s="90" t="s">
        <v>17</v>
      </c>
      <c r="R10" s="91" t="s">
        <v>17</v>
      </c>
      <c r="S10" s="53">
        <f t="shared" si="0"/>
        <v>1</v>
      </c>
    </row>
    <row r="11" spans="1:19" s="63" customFormat="1" x14ac:dyDescent="0.25">
      <c r="A11" s="58">
        <v>8</v>
      </c>
      <c r="B11" s="88" t="s">
        <v>137</v>
      </c>
      <c r="C11" s="89" t="s">
        <v>17</v>
      </c>
      <c r="D11" s="60" t="s">
        <v>17</v>
      </c>
      <c r="E11" s="60" t="s">
        <v>17</v>
      </c>
      <c r="F11" s="60" t="s">
        <v>17</v>
      </c>
      <c r="G11" s="60" t="s">
        <v>17</v>
      </c>
      <c r="H11" s="60" t="s">
        <v>17</v>
      </c>
      <c r="I11" s="60" t="s">
        <v>17</v>
      </c>
      <c r="J11" s="60" t="s">
        <v>17</v>
      </c>
      <c r="K11" s="90" t="s">
        <v>17</v>
      </c>
      <c r="L11" s="89" t="s">
        <v>17</v>
      </c>
      <c r="M11" s="90" t="s">
        <v>17</v>
      </c>
      <c r="N11" s="89" t="s">
        <v>17</v>
      </c>
      <c r="O11" s="60" t="s">
        <v>17</v>
      </c>
      <c r="P11" s="60" t="s">
        <v>17</v>
      </c>
      <c r="Q11" s="77" t="s">
        <v>17</v>
      </c>
      <c r="R11" s="91" t="s">
        <v>17</v>
      </c>
      <c r="S11" s="53">
        <f t="shared" si="0"/>
        <v>1</v>
      </c>
    </row>
    <row r="12" spans="1:19" x14ac:dyDescent="0.25">
      <c r="A12" s="1">
        <v>9</v>
      </c>
      <c r="B12" s="22" t="s">
        <v>138</v>
      </c>
      <c r="C12" s="29" t="s">
        <v>17</v>
      </c>
      <c r="D12" s="18" t="s">
        <v>17</v>
      </c>
      <c r="E12" s="18" t="s">
        <v>17</v>
      </c>
      <c r="F12" s="18" t="s">
        <v>17</v>
      </c>
      <c r="G12" s="18" t="s">
        <v>17</v>
      </c>
      <c r="H12" s="18" t="s">
        <v>17</v>
      </c>
      <c r="I12" s="18" t="s">
        <v>17</v>
      </c>
      <c r="J12" s="18" t="s">
        <v>17</v>
      </c>
      <c r="K12" s="30" t="s">
        <v>17</v>
      </c>
      <c r="L12" s="29"/>
      <c r="M12" s="30"/>
      <c r="N12" s="29"/>
      <c r="O12" s="18"/>
      <c r="P12" s="18"/>
      <c r="Q12" s="37"/>
      <c r="R12" s="39"/>
      <c r="S12" s="54">
        <f t="shared" si="0"/>
        <v>0.5714285714285714</v>
      </c>
    </row>
    <row r="13" spans="1:19" s="63" customFormat="1" ht="15.75" thickBot="1" x14ac:dyDescent="0.3">
      <c r="A13" s="58">
        <v>10</v>
      </c>
      <c r="B13" s="94" t="s">
        <v>139</v>
      </c>
      <c r="C13" s="95" t="s">
        <v>17</v>
      </c>
      <c r="D13" s="96" t="s">
        <v>17</v>
      </c>
      <c r="E13" s="96" t="s">
        <v>17</v>
      </c>
      <c r="F13" s="96" t="s">
        <v>17</v>
      </c>
      <c r="G13" s="96" t="s">
        <v>17</v>
      </c>
      <c r="H13" s="96" t="s">
        <v>17</v>
      </c>
      <c r="I13" s="96" t="s">
        <v>17</v>
      </c>
      <c r="J13" s="96" t="s">
        <v>17</v>
      </c>
      <c r="K13" s="97" t="s">
        <v>17</v>
      </c>
      <c r="L13" s="97" t="s">
        <v>17</v>
      </c>
      <c r="M13" s="97" t="s">
        <v>17</v>
      </c>
      <c r="N13" s="97" t="s">
        <v>17</v>
      </c>
      <c r="O13" s="97" t="s">
        <v>17</v>
      </c>
      <c r="P13" s="97" t="s">
        <v>17</v>
      </c>
      <c r="Q13" s="97" t="s">
        <v>17</v>
      </c>
      <c r="R13" s="98" t="s">
        <v>17</v>
      </c>
      <c r="S13" s="53">
        <f t="shared" si="0"/>
        <v>1</v>
      </c>
    </row>
    <row r="14" spans="1:19" ht="15.75" x14ac:dyDescent="0.25">
      <c r="A14" s="1"/>
      <c r="B14" s="6" t="s">
        <v>18</v>
      </c>
      <c r="C14" s="26">
        <v>42619</v>
      </c>
      <c r="D14" s="26">
        <v>42626</v>
      </c>
      <c r="E14" s="26">
        <v>42633</v>
      </c>
      <c r="F14" s="26">
        <v>42640</v>
      </c>
      <c r="G14" s="26">
        <v>42647</v>
      </c>
      <c r="H14" s="26">
        <v>42654</v>
      </c>
      <c r="I14" s="26">
        <v>42661</v>
      </c>
      <c r="J14" s="26">
        <v>42668</v>
      </c>
      <c r="K14" s="26">
        <v>42675</v>
      </c>
      <c r="L14" s="26">
        <v>42682</v>
      </c>
      <c r="M14" s="26">
        <v>42689</v>
      </c>
      <c r="N14" s="26">
        <v>42696</v>
      </c>
      <c r="O14" s="26">
        <v>42703</v>
      </c>
      <c r="P14" s="26">
        <v>42710</v>
      </c>
      <c r="Q14" s="26">
        <v>42717</v>
      </c>
      <c r="R14" s="34"/>
    </row>
    <row r="15" spans="1:19" x14ac:dyDescent="0.25">
      <c r="A15" s="3"/>
      <c r="B15" s="4"/>
      <c r="C15" s="19">
        <v>0</v>
      </c>
      <c r="D15" s="5">
        <v>1</v>
      </c>
      <c r="E15" s="5">
        <v>2</v>
      </c>
      <c r="F15" s="5">
        <v>3</v>
      </c>
      <c r="G15" s="5">
        <v>4</v>
      </c>
      <c r="H15" s="5">
        <v>5</v>
      </c>
      <c r="I15" s="5">
        <v>6</v>
      </c>
      <c r="J15" s="5">
        <v>7</v>
      </c>
      <c r="K15" s="5">
        <v>8</v>
      </c>
      <c r="L15" s="5">
        <v>9</v>
      </c>
      <c r="M15" s="5">
        <v>10</v>
      </c>
      <c r="N15" s="5">
        <v>11</v>
      </c>
      <c r="O15" s="5">
        <v>12</v>
      </c>
      <c r="P15" s="5">
        <v>13</v>
      </c>
      <c r="Q15" s="5">
        <v>14</v>
      </c>
      <c r="R15" s="5">
        <v>15</v>
      </c>
    </row>
  </sheetData>
  <mergeCells count="3">
    <mergeCell ref="L2:M2"/>
    <mergeCell ref="N2:Q2"/>
    <mergeCell ref="C2:K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zoomScale="85" zoomScaleNormal="85" workbookViewId="0"/>
  </sheetViews>
  <sheetFormatPr defaultRowHeight="15" x14ac:dyDescent="0.25"/>
  <cols>
    <col min="2" max="2" width="32.5703125" bestFit="1" customWidth="1"/>
  </cols>
  <sheetData>
    <row r="2" spans="1:13" ht="15.75" thickBot="1" x14ac:dyDescent="0.3">
      <c r="A2" s="1"/>
      <c r="B2" s="11" t="s">
        <v>0</v>
      </c>
      <c r="C2" s="14" t="s">
        <v>41</v>
      </c>
      <c r="D2" s="132" t="s">
        <v>401</v>
      </c>
      <c r="E2" s="133" t="s">
        <v>402</v>
      </c>
      <c r="F2" s="133" t="s">
        <v>403</v>
      </c>
      <c r="G2" s="133">
        <v>130</v>
      </c>
      <c r="H2" s="134" t="s">
        <v>404</v>
      </c>
      <c r="I2" s="133" t="s">
        <v>405</v>
      </c>
      <c r="J2" s="134" t="s">
        <v>406</v>
      </c>
      <c r="K2" s="134" t="s">
        <v>407</v>
      </c>
      <c r="L2" s="15"/>
      <c r="M2" s="15"/>
    </row>
    <row r="3" spans="1:13" ht="42.7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7" t="s">
        <v>37</v>
      </c>
      <c r="L3" s="38" t="s">
        <v>265</v>
      </c>
      <c r="M3" s="124" t="s">
        <v>91</v>
      </c>
    </row>
    <row r="4" spans="1:13" x14ac:dyDescent="0.25">
      <c r="A4" s="3">
        <v>1</v>
      </c>
      <c r="B4" s="121" t="s">
        <v>370</v>
      </c>
      <c r="C4" s="114" t="s">
        <v>17</v>
      </c>
      <c r="D4" s="114" t="s">
        <v>17</v>
      </c>
      <c r="E4" s="114" t="s">
        <v>17</v>
      </c>
      <c r="F4" s="114" t="s">
        <v>17</v>
      </c>
      <c r="G4" s="114" t="s">
        <v>17</v>
      </c>
      <c r="H4" s="114" t="s">
        <v>17</v>
      </c>
      <c r="I4" s="114" t="s">
        <v>17</v>
      </c>
      <c r="J4" s="114"/>
      <c r="K4" s="114"/>
      <c r="L4" s="114"/>
      <c r="M4" s="122">
        <f>COUNTIF(D4:K4,"+")/8</f>
        <v>0.75</v>
      </c>
    </row>
    <row r="5" spans="1:13" x14ac:dyDescent="0.25">
      <c r="A5" s="3">
        <v>2</v>
      </c>
      <c r="B5" s="121" t="s">
        <v>350</v>
      </c>
      <c r="C5" s="114" t="s">
        <v>17</v>
      </c>
      <c r="D5" s="114" t="s">
        <v>17</v>
      </c>
      <c r="E5" s="114" t="s">
        <v>17</v>
      </c>
      <c r="F5" s="114" t="s">
        <v>17</v>
      </c>
      <c r="G5" s="114" t="s">
        <v>17</v>
      </c>
      <c r="H5" s="114" t="s">
        <v>17</v>
      </c>
      <c r="I5" s="114" t="s">
        <v>17</v>
      </c>
      <c r="J5" s="114"/>
      <c r="K5" s="114"/>
      <c r="L5" s="114"/>
      <c r="M5" s="122">
        <f t="shared" ref="M5:M15" si="0">COUNTIF(D5:K5,"+")/8</f>
        <v>0.75</v>
      </c>
    </row>
    <row r="6" spans="1:13" x14ac:dyDescent="0.25">
      <c r="A6" s="3">
        <v>3</v>
      </c>
      <c r="B6" s="121" t="s">
        <v>363</v>
      </c>
      <c r="C6" s="114" t="s">
        <v>17</v>
      </c>
      <c r="D6" s="114" t="s">
        <v>17</v>
      </c>
      <c r="E6" s="114"/>
      <c r="F6" s="114"/>
      <c r="G6" s="114"/>
      <c r="H6" s="114"/>
      <c r="I6" s="114"/>
      <c r="J6" s="114"/>
      <c r="K6" s="114"/>
      <c r="L6" s="114"/>
      <c r="M6" s="122">
        <f t="shared" si="0"/>
        <v>0.125</v>
      </c>
    </row>
    <row r="7" spans="1:13" x14ac:dyDescent="0.25">
      <c r="A7" s="3">
        <v>4</v>
      </c>
      <c r="B7" s="121" t="s">
        <v>367</v>
      </c>
      <c r="C7" s="114" t="s">
        <v>17</v>
      </c>
      <c r="D7" s="114" t="s">
        <v>17</v>
      </c>
      <c r="E7" s="114" t="s">
        <v>17</v>
      </c>
      <c r="F7" s="114" t="s">
        <v>17</v>
      </c>
      <c r="G7" s="114" t="s">
        <v>17</v>
      </c>
      <c r="H7" s="114"/>
      <c r="I7" s="114"/>
      <c r="J7" s="114"/>
      <c r="K7" s="114"/>
      <c r="L7" s="114"/>
      <c r="M7" s="122">
        <f t="shared" si="0"/>
        <v>0.5</v>
      </c>
    </row>
    <row r="8" spans="1:13" x14ac:dyDescent="0.25">
      <c r="A8" s="3">
        <v>5</v>
      </c>
      <c r="B8" s="121" t="s">
        <v>362</v>
      </c>
      <c r="C8" s="114" t="s">
        <v>17</v>
      </c>
      <c r="D8" s="114" t="s">
        <v>17</v>
      </c>
      <c r="E8" s="114" t="s">
        <v>17</v>
      </c>
      <c r="F8" s="114" t="s">
        <v>17</v>
      </c>
      <c r="G8" s="114" t="s">
        <v>17</v>
      </c>
      <c r="H8" s="114" t="s">
        <v>17</v>
      </c>
      <c r="I8" s="114"/>
      <c r="J8" s="114"/>
      <c r="K8" s="114"/>
      <c r="L8" s="114"/>
      <c r="M8" s="122">
        <f t="shared" si="0"/>
        <v>0.625</v>
      </c>
    </row>
    <row r="9" spans="1:13" x14ac:dyDescent="0.25">
      <c r="A9" s="3">
        <v>6</v>
      </c>
      <c r="B9" s="121" t="s">
        <v>365</v>
      </c>
      <c r="C9" s="114" t="s">
        <v>17</v>
      </c>
      <c r="D9" s="114" t="s">
        <v>17</v>
      </c>
      <c r="E9" s="114" t="s">
        <v>17</v>
      </c>
      <c r="F9" s="114" t="s">
        <v>17</v>
      </c>
      <c r="G9" s="114" t="s">
        <v>17</v>
      </c>
      <c r="H9" s="114" t="s">
        <v>17</v>
      </c>
      <c r="I9" s="114" t="s">
        <v>17</v>
      </c>
      <c r="J9" s="114" t="s">
        <v>17</v>
      </c>
      <c r="K9" s="114"/>
      <c r="L9" s="114"/>
      <c r="M9" s="122">
        <f t="shared" si="0"/>
        <v>0.875</v>
      </c>
    </row>
    <row r="10" spans="1:13" x14ac:dyDescent="0.25">
      <c r="A10" s="3">
        <v>7</v>
      </c>
      <c r="B10" s="121" t="s">
        <v>366</v>
      </c>
      <c r="C10" s="114" t="s">
        <v>17</v>
      </c>
      <c r="D10" s="114" t="s">
        <v>17</v>
      </c>
      <c r="E10" s="114" t="s">
        <v>17</v>
      </c>
      <c r="F10" s="114" t="s">
        <v>17</v>
      </c>
      <c r="G10" s="114" t="s">
        <v>17</v>
      </c>
      <c r="H10" s="114"/>
      <c r="I10" s="114"/>
      <c r="J10" s="114"/>
      <c r="K10" s="114"/>
      <c r="L10" s="114"/>
      <c r="M10" s="122">
        <f t="shared" si="0"/>
        <v>0.5</v>
      </c>
    </row>
    <row r="11" spans="1:13" x14ac:dyDescent="0.25">
      <c r="A11" s="3">
        <v>8</v>
      </c>
      <c r="B11" s="121" t="s">
        <v>364</v>
      </c>
      <c r="C11" s="114" t="s">
        <v>17</v>
      </c>
      <c r="D11" s="114" t="s">
        <v>17</v>
      </c>
      <c r="E11" s="114"/>
      <c r="F11" s="114"/>
      <c r="G11" s="114"/>
      <c r="H11" s="114" t="s">
        <v>17</v>
      </c>
      <c r="I11" s="114"/>
      <c r="J11" s="114"/>
      <c r="K11" s="114"/>
      <c r="L11" s="114"/>
      <c r="M11" s="122">
        <f t="shared" si="0"/>
        <v>0.25</v>
      </c>
    </row>
    <row r="12" spans="1:13" s="63" customFormat="1" x14ac:dyDescent="0.25">
      <c r="A12" s="58" t="s">
        <v>385</v>
      </c>
      <c r="B12" s="81" t="s">
        <v>360</v>
      </c>
      <c r="C12" s="51" t="s">
        <v>17</v>
      </c>
      <c r="D12" s="51" t="s">
        <v>17</v>
      </c>
      <c r="E12" s="51" t="s">
        <v>17</v>
      </c>
      <c r="F12" s="51" t="s">
        <v>17</v>
      </c>
      <c r="G12" s="51" t="s">
        <v>17</v>
      </c>
      <c r="H12" s="51" t="s">
        <v>17</v>
      </c>
      <c r="I12" s="51" t="s">
        <v>17</v>
      </c>
      <c r="J12" s="51" t="s">
        <v>17</v>
      </c>
      <c r="K12" s="51" t="s">
        <v>17</v>
      </c>
      <c r="L12" s="51" t="s">
        <v>17</v>
      </c>
      <c r="M12" s="86">
        <f t="shared" si="0"/>
        <v>1</v>
      </c>
    </row>
    <row r="13" spans="1:13" x14ac:dyDescent="0.25">
      <c r="A13" s="3">
        <v>10</v>
      </c>
      <c r="B13" s="123" t="s">
        <v>361</v>
      </c>
      <c r="C13" s="114" t="s">
        <v>17</v>
      </c>
      <c r="D13" s="114" t="s">
        <v>17</v>
      </c>
      <c r="E13" s="114" t="s">
        <v>17</v>
      </c>
      <c r="F13" s="114" t="s">
        <v>17</v>
      </c>
      <c r="G13" s="114" t="s">
        <v>17</v>
      </c>
      <c r="H13" s="114" t="s">
        <v>17</v>
      </c>
      <c r="I13" s="114" t="s">
        <v>17</v>
      </c>
      <c r="J13" s="114"/>
      <c r="K13" s="114"/>
      <c r="L13" s="114"/>
      <c r="M13" s="122">
        <f t="shared" si="0"/>
        <v>0.75</v>
      </c>
    </row>
    <row r="14" spans="1:13" x14ac:dyDescent="0.25">
      <c r="A14" s="3">
        <v>11</v>
      </c>
      <c r="B14" s="123" t="s">
        <v>369</v>
      </c>
      <c r="C14" s="114" t="s">
        <v>17</v>
      </c>
      <c r="D14" s="114" t="s">
        <v>17</v>
      </c>
      <c r="E14" s="114" t="s">
        <v>17</v>
      </c>
      <c r="F14" s="114" t="s">
        <v>17</v>
      </c>
      <c r="G14" s="114" t="s">
        <v>17</v>
      </c>
      <c r="H14" s="114" t="s">
        <v>17</v>
      </c>
      <c r="I14" s="114" t="s">
        <v>17</v>
      </c>
      <c r="J14" s="114" t="s">
        <v>17</v>
      </c>
      <c r="K14" s="114"/>
      <c r="L14" s="114"/>
      <c r="M14" s="122">
        <f t="shared" si="0"/>
        <v>0.875</v>
      </c>
    </row>
    <row r="15" spans="1:13" x14ac:dyDescent="0.25">
      <c r="A15" s="3">
        <v>12</v>
      </c>
      <c r="B15" s="123" t="s">
        <v>368</v>
      </c>
      <c r="C15" s="114" t="s">
        <v>17</v>
      </c>
      <c r="D15" s="114" t="s">
        <v>17</v>
      </c>
      <c r="E15" s="114" t="s">
        <v>17</v>
      </c>
      <c r="F15" s="114" t="s">
        <v>17</v>
      </c>
      <c r="G15" s="114" t="s">
        <v>17</v>
      </c>
      <c r="H15" s="114" t="s">
        <v>17</v>
      </c>
      <c r="I15" s="114"/>
      <c r="J15" s="114"/>
      <c r="K15" s="114"/>
      <c r="L15" s="114"/>
      <c r="M15" s="122">
        <f t="shared" si="0"/>
        <v>0.625</v>
      </c>
    </row>
    <row r="16" spans="1:13" ht="15.75" x14ac:dyDescent="0.25">
      <c r="B16" s="6" t="s">
        <v>18</v>
      </c>
      <c r="C16" s="10">
        <v>42805</v>
      </c>
      <c r="D16" s="10">
        <v>42805</v>
      </c>
      <c r="E16" s="10">
        <v>42812</v>
      </c>
      <c r="F16" s="10">
        <v>42819</v>
      </c>
      <c r="G16" s="10">
        <v>42826</v>
      </c>
      <c r="H16" s="10">
        <v>42833</v>
      </c>
      <c r="I16" s="10">
        <v>42840</v>
      </c>
      <c r="J16" s="10">
        <v>42847</v>
      </c>
      <c r="K16" s="10">
        <v>42854</v>
      </c>
      <c r="L16" s="34"/>
    </row>
    <row r="17" spans="2:13" x14ac:dyDescent="0.25">
      <c r="C17" s="19">
        <v>0</v>
      </c>
      <c r="D17" s="5">
        <v>1</v>
      </c>
      <c r="E17" s="5">
        <v>2</v>
      </c>
      <c r="F17" s="5">
        <v>3</v>
      </c>
      <c r="G17" s="5">
        <v>4</v>
      </c>
      <c r="H17" s="5">
        <v>5</v>
      </c>
      <c r="I17" s="5">
        <v>6</v>
      </c>
      <c r="J17" s="5">
        <v>7</v>
      </c>
      <c r="K17" s="5">
        <v>8</v>
      </c>
      <c r="L17" s="5"/>
      <c r="M17" s="85"/>
    </row>
    <row r="20" spans="2:13" x14ac:dyDescent="0.25">
      <c r="B20" t="s">
        <v>412</v>
      </c>
    </row>
    <row r="21" spans="2:13" x14ac:dyDescent="0.25">
      <c r="B21" s="81" t="s">
        <v>360</v>
      </c>
    </row>
  </sheetData>
  <sortState ref="B4:B15">
    <sortCondition ref="B4"/>
  </sortState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5"/>
  <sheetViews>
    <sheetView zoomScale="70" zoomScaleNormal="70" workbookViewId="0">
      <selection activeCell="L24" sqref="L24"/>
    </sheetView>
  </sheetViews>
  <sheetFormatPr defaultRowHeight="15" x14ac:dyDescent="0.25"/>
  <cols>
    <col min="2" max="2" width="19.42578125" bestFit="1" customWidth="1"/>
    <col min="3" max="3" width="15.7109375" customWidth="1"/>
  </cols>
  <sheetData>
    <row r="2" spans="1:21" ht="15.75" thickBot="1" x14ac:dyDescent="0.3">
      <c r="A2" s="1"/>
      <c r="B2" s="11" t="s">
        <v>0</v>
      </c>
      <c r="C2" s="14" t="s">
        <v>41</v>
      </c>
      <c r="D2" s="13" t="s">
        <v>320</v>
      </c>
      <c r="E2" s="14" t="s">
        <v>387</v>
      </c>
      <c r="F2" s="14" t="s">
        <v>386</v>
      </c>
      <c r="G2" s="14" t="s">
        <v>388</v>
      </c>
      <c r="H2" s="15"/>
      <c r="I2" s="14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21" ht="28.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7" t="s">
        <v>37</v>
      </c>
      <c r="L3" s="7" t="s">
        <v>38</v>
      </c>
      <c r="M3" s="7" t="s">
        <v>61</v>
      </c>
      <c r="N3" s="7" t="s">
        <v>62</v>
      </c>
      <c r="O3" s="7" t="s">
        <v>66</v>
      </c>
      <c r="P3" s="7" t="s">
        <v>67</v>
      </c>
      <c r="Q3" s="7" t="s">
        <v>68</v>
      </c>
      <c r="R3" s="7" t="s">
        <v>69</v>
      </c>
      <c r="S3" s="7" t="s">
        <v>70</v>
      </c>
      <c r="T3" s="38" t="s">
        <v>265</v>
      </c>
      <c r="U3" s="25" t="s">
        <v>91</v>
      </c>
    </row>
    <row r="4" spans="1:21" s="106" customFormat="1" x14ac:dyDescent="0.25">
      <c r="A4" s="3">
        <v>1</v>
      </c>
      <c r="B4" s="121" t="s">
        <v>382</v>
      </c>
      <c r="C4" s="114" t="s">
        <v>17</v>
      </c>
      <c r="D4" s="114" t="s">
        <v>17</v>
      </c>
      <c r="E4" s="114" t="s">
        <v>17</v>
      </c>
      <c r="F4" s="114" t="s">
        <v>17</v>
      </c>
      <c r="G4" s="114" t="s">
        <v>17</v>
      </c>
      <c r="H4" s="114" t="s">
        <v>17</v>
      </c>
      <c r="I4" s="114" t="s">
        <v>389</v>
      </c>
      <c r="J4" s="114" t="s">
        <v>389</v>
      </c>
      <c r="K4" s="114" t="s">
        <v>17</v>
      </c>
      <c r="L4" s="114"/>
      <c r="M4" s="114"/>
      <c r="N4" s="114"/>
      <c r="O4" s="114"/>
      <c r="P4" s="114"/>
      <c r="Q4" s="114"/>
      <c r="R4" s="114"/>
      <c r="S4" s="114"/>
      <c r="T4" s="114"/>
      <c r="U4" s="122">
        <f>COUNTIF(D4:S4,"+")/16</f>
        <v>0.375</v>
      </c>
    </row>
    <row r="5" spans="1:21" s="106" customFormat="1" x14ac:dyDescent="0.25">
      <c r="A5" s="3">
        <v>2</v>
      </c>
      <c r="B5" s="121" t="s">
        <v>318</v>
      </c>
      <c r="C5" s="114" t="s">
        <v>17</v>
      </c>
      <c r="D5" s="114" t="s">
        <v>17</v>
      </c>
      <c r="E5" s="114" t="s">
        <v>17</v>
      </c>
      <c r="F5" s="114" t="s">
        <v>17</v>
      </c>
      <c r="G5" s="114" t="s">
        <v>17</v>
      </c>
      <c r="H5" s="114" t="s">
        <v>17</v>
      </c>
      <c r="I5" s="114" t="s">
        <v>17</v>
      </c>
      <c r="J5" s="114" t="s">
        <v>17</v>
      </c>
      <c r="K5" s="114" t="s">
        <v>389</v>
      </c>
      <c r="L5" s="114"/>
      <c r="M5" s="114"/>
      <c r="N5" s="114"/>
      <c r="O5" s="114"/>
      <c r="P5" s="114"/>
      <c r="Q5" s="114"/>
      <c r="R5" s="114"/>
      <c r="S5" s="114"/>
      <c r="T5" s="114"/>
      <c r="U5" s="122">
        <f t="shared" ref="U5:U14" si="0">COUNTIF(D5:S5,"+")/16</f>
        <v>0.4375</v>
      </c>
    </row>
    <row r="6" spans="1:21" s="106" customFormat="1" x14ac:dyDescent="0.25">
      <c r="A6" s="3">
        <v>3</v>
      </c>
      <c r="B6" s="121" t="s">
        <v>312</v>
      </c>
      <c r="C6" s="114" t="s">
        <v>17</v>
      </c>
      <c r="D6" s="114" t="s">
        <v>17</v>
      </c>
      <c r="E6" s="114" t="s">
        <v>17</v>
      </c>
      <c r="F6" s="114" t="s">
        <v>17</v>
      </c>
      <c r="G6" s="114" t="s">
        <v>17</v>
      </c>
      <c r="H6" s="114" t="s">
        <v>17</v>
      </c>
      <c r="I6" s="114" t="s">
        <v>17</v>
      </c>
      <c r="J6" s="114" t="s">
        <v>17</v>
      </c>
      <c r="K6" s="114" t="s">
        <v>17</v>
      </c>
      <c r="L6" s="114"/>
      <c r="M6" s="114"/>
      <c r="N6" s="114"/>
      <c r="O6" s="114"/>
      <c r="P6" s="114"/>
      <c r="Q6" s="114"/>
      <c r="R6" s="114"/>
      <c r="S6" s="114"/>
      <c r="T6" s="114"/>
      <c r="U6" s="122">
        <f t="shared" si="0"/>
        <v>0.5</v>
      </c>
    </row>
    <row r="7" spans="1:21" s="106" customFormat="1" x14ac:dyDescent="0.25">
      <c r="A7" s="3">
        <v>4</v>
      </c>
      <c r="B7" s="121" t="s">
        <v>303</v>
      </c>
      <c r="C7" s="114" t="s">
        <v>17</v>
      </c>
      <c r="D7" s="114" t="s">
        <v>17</v>
      </c>
      <c r="E7" s="114" t="s">
        <v>17</v>
      </c>
      <c r="F7" s="114" t="s">
        <v>17</v>
      </c>
      <c r="G7" s="114" t="s">
        <v>17</v>
      </c>
      <c r="H7" s="114" t="s">
        <v>389</v>
      </c>
      <c r="I7" s="114" t="s">
        <v>17</v>
      </c>
      <c r="J7" s="114" t="s">
        <v>17</v>
      </c>
      <c r="K7" s="114" t="s">
        <v>17</v>
      </c>
      <c r="L7" s="114"/>
      <c r="M7" s="114"/>
      <c r="N7" s="114"/>
      <c r="O7" s="114"/>
      <c r="P7" s="114"/>
      <c r="Q7" s="114"/>
      <c r="R7" s="114"/>
      <c r="S7" s="114"/>
      <c r="T7" s="114"/>
      <c r="U7" s="122">
        <f t="shared" si="0"/>
        <v>0.4375</v>
      </c>
    </row>
    <row r="8" spans="1:21" s="106" customFormat="1" x14ac:dyDescent="0.25">
      <c r="A8" s="3">
        <v>5</v>
      </c>
      <c r="B8" s="121" t="s">
        <v>306</v>
      </c>
      <c r="C8" s="114" t="s">
        <v>17</v>
      </c>
      <c r="D8" s="114" t="s">
        <v>17</v>
      </c>
      <c r="E8" s="114" t="s">
        <v>17</v>
      </c>
      <c r="F8" s="114" t="s">
        <v>17</v>
      </c>
      <c r="G8" s="114" t="s">
        <v>17</v>
      </c>
      <c r="H8" s="114" t="s">
        <v>17</v>
      </c>
      <c r="I8" s="114" t="s">
        <v>17</v>
      </c>
      <c r="J8" s="114" t="s">
        <v>17</v>
      </c>
      <c r="K8" s="114" t="s">
        <v>17</v>
      </c>
      <c r="L8" s="114"/>
      <c r="M8" s="114"/>
      <c r="N8" s="114"/>
      <c r="O8" s="114"/>
      <c r="P8" s="114"/>
      <c r="Q8" s="114"/>
      <c r="R8" s="114"/>
      <c r="S8" s="114"/>
      <c r="T8" s="114"/>
      <c r="U8" s="122">
        <f t="shared" si="0"/>
        <v>0.5</v>
      </c>
    </row>
    <row r="9" spans="1:21" s="106" customFormat="1" x14ac:dyDescent="0.25">
      <c r="A9" s="3">
        <v>6</v>
      </c>
      <c r="B9" s="121" t="s">
        <v>304</v>
      </c>
      <c r="C9" s="114" t="s">
        <v>17</v>
      </c>
      <c r="D9" s="114" t="s">
        <v>17</v>
      </c>
      <c r="E9" s="114" t="s">
        <v>17</v>
      </c>
      <c r="F9" s="114" t="s">
        <v>17</v>
      </c>
      <c r="G9" s="114" t="s">
        <v>17</v>
      </c>
      <c r="H9" s="114" t="s">
        <v>17</v>
      </c>
      <c r="I9" s="114" t="s">
        <v>17</v>
      </c>
      <c r="J9" s="114" t="s">
        <v>17</v>
      </c>
      <c r="K9" s="114" t="s">
        <v>17</v>
      </c>
      <c r="L9" s="114"/>
      <c r="M9" s="114"/>
      <c r="N9" s="114"/>
      <c r="O9" s="114"/>
      <c r="P9" s="114"/>
      <c r="Q9" s="114"/>
      <c r="R9" s="114"/>
      <c r="S9" s="114"/>
      <c r="T9" s="114"/>
      <c r="U9" s="122">
        <f t="shared" si="0"/>
        <v>0.5</v>
      </c>
    </row>
    <row r="10" spans="1:21" s="106" customFormat="1" x14ac:dyDescent="0.25">
      <c r="A10" s="3">
        <v>7</v>
      </c>
      <c r="B10" s="121" t="s">
        <v>305</v>
      </c>
      <c r="C10" s="114" t="s">
        <v>17</v>
      </c>
      <c r="D10" s="114" t="s">
        <v>17</v>
      </c>
      <c r="E10" s="114" t="s">
        <v>17</v>
      </c>
      <c r="F10" s="114" t="s">
        <v>17</v>
      </c>
      <c r="G10" s="114" t="s">
        <v>17</v>
      </c>
      <c r="H10" s="114" t="s">
        <v>17</v>
      </c>
      <c r="I10" s="114" t="s">
        <v>389</v>
      </c>
      <c r="J10" s="114" t="s">
        <v>389</v>
      </c>
      <c r="K10" s="114" t="s">
        <v>389</v>
      </c>
      <c r="L10" s="114"/>
      <c r="M10" s="114"/>
      <c r="N10" s="114"/>
      <c r="O10" s="114"/>
      <c r="P10" s="114"/>
      <c r="Q10" s="114"/>
      <c r="R10" s="114"/>
      <c r="S10" s="114"/>
      <c r="T10" s="114"/>
      <c r="U10" s="122">
        <f t="shared" si="0"/>
        <v>0.3125</v>
      </c>
    </row>
    <row r="11" spans="1:21" s="106" customFormat="1" x14ac:dyDescent="0.25">
      <c r="A11" s="3">
        <v>8</v>
      </c>
      <c r="B11" s="121" t="s">
        <v>309</v>
      </c>
      <c r="C11" s="114" t="s">
        <v>17</v>
      </c>
      <c r="D11" s="114" t="s">
        <v>17</v>
      </c>
      <c r="E11" s="114" t="s">
        <v>17</v>
      </c>
      <c r="F11" s="114" t="s">
        <v>17</v>
      </c>
      <c r="G11" s="114" t="s">
        <v>17</v>
      </c>
      <c r="H11" s="114" t="s">
        <v>17</v>
      </c>
      <c r="I11" s="114" t="s">
        <v>17</v>
      </c>
      <c r="J11" s="114" t="s">
        <v>17</v>
      </c>
      <c r="K11" s="114" t="s">
        <v>17</v>
      </c>
      <c r="L11" s="114"/>
      <c r="M11" s="114"/>
      <c r="N11" s="114"/>
      <c r="O11" s="114"/>
      <c r="P11" s="114"/>
      <c r="Q11" s="114"/>
      <c r="R11" s="114"/>
      <c r="S11" s="114"/>
      <c r="T11" s="114"/>
      <c r="U11" s="122">
        <f t="shared" si="0"/>
        <v>0.5</v>
      </c>
    </row>
    <row r="12" spans="1:21" s="106" customFormat="1" x14ac:dyDescent="0.25">
      <c r="A12" s="3">
        <v>9</v>
      </c>
      <c r="B12" s="123" t="s">
        <v>315</v>
      </c>
      <c r="C12" s="114" t="s">
        <v>17</v>
      </c>
      <c r="D12" s="114" t="s">
        <v>17</v>
      </c>
      <c r="E12" s="114" t="s">
        <v>17</v>
      </c>
      <c r="F12" s="114" t="s">
        <v>17</v>
      </c>
      <c r="G12" s="114" t="s">
        <v>17</v>
      </c>
      <c r="H12" s="114" t="s">
        <v>389</v>
      </c>
      <c r="I12" s="114" t="s">
        <v>17</v>
      </c>
      <c r="J12" s="114" t="s">
        <v>17</v>
      </c>
      <c r="K12" s="114" t="s">
        <v>17</v>
      </c>
      <c r="L12" s="114"/>
      <c r="M12" s="114"/>
      <c r="N12" s="114"/>
      <c r="O12" s="114"/>
      <c r="P12" s="114"/>
      <c r="Q12" s="114"/>
      <c r="R12" s="114"/>
      <c r="S12" s="114"/>
      <c r="T12" s="114"/>
      <c r="U12" s="122">
        <f t="shared" si="0"/>
        <v>0.4375</v>
      </c>
    </row>
    <row r="13" spans="1:21" s="106" customFormat="1" x14ac:dyDescent="0.25">
      <c r="A13" s="3">
        <v>10</v>
      </c>
      <c r="B13" s="123" t="s">
        <v>79</v>
      </c>
      <c r="C13" s="114" t="s">
        <v>17</v>
      </c>
      <c r="D13" s="114" t="s">
        <v>17</v>
      </c>
      <c r="E13" s="114" t="s">
        <v>17</v>
      </c>
      <c r="F13" s="114" t="s">
        <v>17</v>
      </c>
      <c r="G13" s="114" t="s">
        <v>17</v>
      </c>
      <c r="H13" s="114" t="s">
        <v>17</v>
      </c>
      <c r="I13" s="114" t="s">
        <v>389</v>
      </c>
      <c r="J13" s="114" t="s">
        <v>17</v>
      </c>
      <c r="K13" s="114" t="s">
        <v>17</v>
      </c>
      <c r="L13" s="114"/>
      <c r="M13" s="114"/>
      <c r="N13" s="114"/>
      <c r="O13" s="114"/>
      <c r="P13" s="114"/>
      <c r="Q13" s="114"/>
      <c r="R13" s="114"/>
      <c r="S13" s="114"/>
      <c r="T13" s="114"/>
      <c r="U13" s="122">
        <f t="shared" si="0"/>
        <v>0.4375</v>
      </c>
    </row>
    <row r="14" spans="1:21" s="106" customFormat="1" x14ac:dyDescent="0.25">
      <c r="A14" s="3">
        <v>11</v>
      </c>
      <c r="B14" s="121" t="s">
        <v>313</v>
      </c>
      <c r="C14" s="114" t="s">
        <v>17</v>
      </c>
      <c r="D14" s="114" t="s">
        <v>17</v>
      </c>
      <c r="E14" s="114" t="s">
        <v>17</v>
      </c>
      <c r="F14" s="114" t="s">
        <v>17</v>
      </c>
      <c r="G14" s="114" t="s">
        <v>17</v>
      </c>
      <c r="H14" s="114" t="s">
        <v>389</v>
      </c>
      <c r="I14" s="114" t="s">
        <v>17</v>
      </c>
      <c r="J14" s="114" t="s">
        <v>389</v>
      </c>
      <c r="K14" s="114" t="s">
        <v>17</v>
      </c>
      <c r="L14" s="114"/>
      <c r="M14" s="114"/>
      <c r="N14" s="114"/>
      <c r="O14" s="114"/>
      <c r="P14" s="114"/>
      <c r="Q14" s="114"/>
      <c r="R14" s="114"/>
      <c r="S14" s="114"/>
      <c r="T14" s="114"/>
      <c r="U14" s="122">
        <f t="shared" si="0"/>
        <v>0.375</v>
      </c>
    </row>
    <row r="15" spans="1:21" x14ac:dyDescent="0.25">
      <c r="A15" s="3">
        <v>12</v>
      </c>
      <c r="B15" s="121" t="s">
        <v>319</v>
      </c>
      <c r="C15" s="114" t="s">
        <v>17</v>
      </c>
      <c r="D15" s="114" t="s">
        <v>17</v>
      </c>
      <c r="E15" s="114" t="s">
        <v>17</v>
      </c>
      <c r="F15" s="114" t="s">
        <v>17</v>
      </c>
      <c r="G15" s="114" t="s">
        <v>17</v>
      </c>
      <c r="H15" s="114" t="s">
        <v>17</v>
      </c>
      <c r="I15" s="114" t="s">
        <v>17</v>
      </c>
      <c r="J15" s="114" t="s">
        <v>17</v>
      </c>
      <c r="K15" s="114" t="s">
        <v>389</v>
      </c>
      <c r="L15" s="114"/>
      <c r="M15" s="114"/>
      <c r="N15" s="114"/>
      <c r="O15" s="114"/>
      <c r="P15" s="114"/>
      <c r="Q15" s="114"/>
      <c r="R15" s="114"/>
      <c r="S15" s="114"/>
      <c r="T15" s="114"/>
      <c r="U15" s="122">
        <f t="shared" ref="U15:U23" si="1">COUNTIF(D15:S15,"+")/16</f>
        <v>0.4375</v>
      </c>
    </row>
    <row r="16" spans="1:21" x14ac:dyDescent="0.25">
      <c r="A16" s="3">
        <v>13</v>
      </c>
      <c r="B16" s="121" t="s">
        <v>308</v>
      </c>
      <c r="C16" s="114" t="s">
        <v>17</v>
      </c>
      <c r="D16" s="114" t="s">
        <v>17</v>
      </c>
      <c r="E16" s="114" t="s">
        <v>17</v>
      </c>
      <c r="F16" s="114" t="s">
        <v>17</v>
      </c>
      <c r="G16" s="114" t="s">
        <v>17</v>
      </c>
      <c r="H16" s="114" t="s">
        <v>17</v>
      </c>
      <c r="I16" s="114" t="s">
        <v>17</v>
      </c>
      <c r="J16" s="114" t="s">
        <v>17</v>
      </c>
      <c r="K16" s="114" t="s">
        <v>389</v>
      </c>
      <c r="L16" s="114"/>
      <c r="M16" s="114"/>
      <c r="N16" s="114"/>
      <c r="O16" s="114"/>
      <c r="P16" s="114"/>
      <c r="Q16" s="114"/>
      <c r="R16" s="114"/>
      <c r="S16" s="114"/>
      <c r="T16" s="114"/>
      <c r="U16" s="122">
        <f t="shared" si="1"/>
        <v>0.4375</v>
      </c>
    </row>
    <row r="17" spans="1:21" x14ac:dyDescent="0.25">
      <c r="A17" s="3">
        <v>14</v>
      </c>
      <c r="B17" s="121" t="s">
        <v>310</v>
      </c>
      <c r="C17" s="114" t="s">
        <v>17</v>
      </c>
      <c r="D17" s="114" t="s">
        <v>17</v>
      </c>
      <c r="E17" s="114" t="s">
        <v>17</v>
      </c>
      <c r="F17" s="114" t="s">
        <v>17</v>
      </c>
      <c r="G17" s="114" t="s">
        <v>389</v>
      </c>
      <c r="H17" s="114" t="s">
        <v>17</v>
      </c>
      <c r="I17" s="114" t="s">
        <v>17</v>
      </c>
      <c r="J17" s="114" t="s">
        <v>389</v>
      </c>
      <c r="K17" s="114" t="s">
        <v>389</v>
      </c>
      <c r="L17" s="114"/>
      <c r="M17" s="114"/>
      <c r="N17" s="114"/>
      <c r="O17" s="114"/>
      <c r="P17" s="114"/>
      <c r="Q17" s="114"/>
      <c r="R17" s="114"/>
      <c r="S17" s="114"/>
      <c r="T17" s="114"/>
      <c r="U17" s="122">
        <f t="shared" si="1"/>
        <v>0.3125</v>
      </c>
    </row>
    <row r="18" spans="1:21" x14ac:dyDescent="0.25">
      <c r="A18" s="3">
        <v>15</v>
      </c>
      <c r="B18" s="121" t="s">
        <v>316</v>
      </c>
      <c r="C18" s="114" t="s">
        <v>17</v>
      </c>
      <c r="D18" s="114" t="s">
        <v>17</v>
      </c>
      <c r="E18" s="114" t="s">
        <v>17</v>
      </c>
      <c r="F18" s="114" t="s">
        <v>17</v>
      </c>
      <c r="G18" s="114" t="s">
        <v>17</v>
      </c>
      <c r="H18" s="114" t="s">
        <v>17</v>
      </c>
      <c r="I18" s="114" t="s">
        <v>17</v>
      </c>
      <c r="J18" s="114" t="s">
        <v>17</v>
      </c>
      <c r="K18" s="114" t="s">
        <v>389</v>
      </c>
      <c r="L18" s="114"/>
      <c r="M18" s="114"/>
      <c r="N18" s="114"/>
      <c r="O18" s="114"/>
      <c r="P18" s="114"/>
      <c r="Q18" s="114"/>
      <c r="R18" s="114"/>
      <c r="S18" s="114"/>
      <c r="T18" s="114"/>
      <c r="U18" s="122">
        <f t="shared" si="1"/>
        <v>0.4375</v>
      </c>
    </row>
    <row r="19" spans="1:21" x14ac:dyDescent="0.25">
      <c r="A19" s="3">
        <v>16</v>
      </c>
      <c r="B19" s="121" t="s">
        <v>311</v>
      </c>
      <c r="C19" s="114" t="s">
        <v>17</v>
      </c>
      <c r="D19" s="114" t="s">
        <v>17</v>
      </c>
      <c r="E19" s="114" t="s">
        <v>17</v>
      </c>
      <c r="F19" s="114" t="s">
        <v>17</v>
      </c>
      <c r="G19" s="114" t="s">
        <v>17</v>
      </c>
      <c r="H19" s="114" t="s">
        <v>17</v>
      </c>
      <c r="I19" s="114" t="s">
        <v>17</v>
      </c>
      <c r="J19" s="114" t="s">
        <v>389</v>
      </c>
      <c r="K19" s="114" t="s">
        <v>389</v>
      </c>
      <c r="L19" s="114"/>
      <c r="M19" s="114"/>
      <c r="N19" s="114"/>
      <c r="O19" s="114"/>
      <c r="P19" s="114"/>
      <c r="Q19" s="114"/>
      <c r="R19" s="114"/>
      <c r="S19" s="114"/>
      <c r="T19" s="114"/>
      <c r="U19" s="122">
        <f t="shared" si="1"/>
        <v>0.375</v>
      </c>
    </row>
    <row r="20" spans="1:21" x14ac:dyDescent="0.25">
      <c r="A20" s="3">
        <v>17</v>
      </c>
      <c r="B20" s="121" t="s">
        <v>383</v>
      </c>
      <c r="C20" s="114" t="s">
        <v>17</v>
      </c>
      <c r="D20" s="114" t="s">
        <v>17</v>
      </c>
      <c r="E20" s="114" t="s">
        <v>17</v>
      </c>
      <c r="F20" s="114" t="s">
        <v>17</v>
      </c>
      <c r="G20" s="114" t="s">
        <v>17</v>
      </c>
      <c r="H20" s="114" t="s">
        <v>17</v>
      </c>
      <c r="I20" s="114" t="s">
        <v>17</v>
      </c>
      <c r="J20" s="114" t="s">
        <v>389</v>
      </c>
      <c r="K20" s="114" t="s">
        <v>17</v>
      </c>
      <c r="L20" s="114"/>
      <c r="M20" s="114"/>
      <c r="N20" s="114"/>
      <c r="O20" s="114"/>
      <c r="P20" s="114"/>
      <c r="Q20" s="114"/>
      <c r="R20" s="114"/>
      <c r="S20" s="114"/>
      <c r="T20" s="114"/>
      <c r="U20" s="122">
        <f t="shared" si="1"/>
        <v>0.4375</v>
      </c>
    </row>
    <row r="21" spans="1:21" x14ac:dyDescent="0.25">
      <c r="A21" s="3" t="s">
        <v>384</v>
      </c>
      <c r="B21" s="121" t="s">
        <v>317</v>
      </c>
      <c r="C21" s="114" t="s">
        <v>17</v>
      </c>
      <c r="D21" s="114" t="s">
        <v>17</v>
      </c>
      <c r="E21" s="114" t="s">
        <v>17</v>
      </c>
      <c r="F21" s="114" t="s">
        <v>17</v>
      </c>
      <c r="G21" s="114" t="s">
        <v>17</v>
      </c>
      <c r="H21" s="114" t="s">
        <v>389</v>
      </c>
      <c r="I21" s="114" t="s">
        <v>17</v>
      </c>
      <c r="J21" s="114" t="s">
        <v>389</v>
      </c>
      <c r="K21" s="114" t="s">
        <v>389</v>
      </c>
      <c r="L21" s="114"/>
      <c r="M21" s="114"/>
      <c r="N21" s="114"/>
      <c r="O21" s="114"/>
      <c r="P21" s="114"/>
      <c r="Q21" s="114"/>
      <c r="R21" s="114"/>
      <c r="S21" s="114"/>
      <c r="T21" s="114"/>
      <c r="U21" s="122">
        <f t="shared" si="1"/>
        <v>0.3125</v>
      </c>
    </row>
    <row r="22" spans="1:21" x14ac:dyDescent="0.25">
      <c r="A22" s="3">
        <v>19</v>
      </c>
      <c r="B22" s="121" t="s">
        <v>314</v>
      </c>
      <c r="C22" s="114" t="s">
        <v>17</v>
      </c>
      <c r="D22" s="114" t="s">
        <v>17</v>
      </c>
      <c r="E22" s="114" t="s">
        <v>17</v>
      </c>
      <c r="F22" s="114" t="s">
        <v>17</v>
      </c>
      <c r="G22" s="114" t="s">
        <v>17</v>
      </c>
      <c r="H22" s="114" t="s">
        <v>389</v>
      </c>
      <c r="I22" s="114" t="s">
        <v>17</v>
      </c>
      <c r="J22" s="114" t="s">
        <v>389</v>
      </c>
      <c r="K22" s="114" t="s">
        <v>389</v>
      </c>
      <c r="L22" s="114"/>
      <c r="M22" s="114"/>
      <c r="N22" s="114"/>
      <c r="O22" s="114"/>
      <c r="P22" s="114"/>
      <c r="Q22" s="114"/>
      <c r="R22" s="114"/>
      <c r="S22" s="114"/>
      <c r="T22" s="114"/>
      <c r="U22" s="122">
        <f t="shared" si="1"/>
        <v>0.3125</v>
      </c>
    </row>
    <row r="23" spans="1:21" x14ac:dyDescent="0.25">
      <c r="A23" s="3">
        <v>20</v>
      </c>
      <c r="B23" s="121" t="s">
        <v>307</v>
      </c>
      <c r="C23" s="114" t="s">
        <v>17</v>
      </c>
      <c r="D23" s="114" t="s">
        <v>17</v>
      </c>
      <c r="E23" s="114" t="s">
        <v>17</v>
      </c>
      <c r="F23" s="114" t="s">
        <v>17</v>
      </c>
      <c r="G23" s="114" t="s">
        <v>17</v>
      </c>
      <c r="H23" s="114" t="s">
        <v>17</v>
      </c>
      <c r="I23" s="114" t="s">
        <v>17</v>
      </c>
      <c r="J23" s="114" t="s">
        <v>389</v>
      </c>
      <c r="K23" s="114" t="s">
        <v>389</v>
      </c>
      <c r="L23" s="114"/>
      <c r="M23" s="114"/>
      <c r="N23" s="114"/>
      <c r="O23" s="114"/>
      <c r="P23" s="114"/>
      <c r="Q23" s="114"/>
      <c r="R23" s="114"/>
      <c r="S23" s="114"/>
      <c r="T23" s="114"/>
      <c r="U23" s="122">
        <f t="shared" si="1"/>
        <v>0.375</v>
      </c>
    </row>
    <row r="24" spans="1:21" ht="15.75" x14ac:dyDescent="0.25">
      <c r="B24" s="6" t="s">
        <v>18</v>
      </c>
      <c r="C24" s="10">
        <v>42795</v>
      </c>
      <c r="D24" s="10">
        <v>42795</v>
      </c>
      <c r="E24" s="10">
        <v>42797</v>
      </c>
      <c r="F24" s="10">
        <v>42802</v>
      </c>
      <c r="G24" s="10">
        <v>42804</v>
      </c>
      <c r="H24" s="10">
        <v>42816</v>
      </c>
      <c r="I24" s="10">
        <v>42818</v>
      </c>
      <c r="J24" s="10">
        <v>42839</v>
      </c>
      <c r="K24" s="10">
        <v>42846</v>
      </c>
      <c r="L24" s="10"/>
      <c r="M24" s="10"/>
      <c r="N24" s="10"/>
      <c r="O24" s="10"/>
      <c r="P24" s="10"/>
      <c r="Q24" s="10"/>
      <c r="R24" s="10"/>
      <c r="S24" s="10"/>
      <c r="T24" s="34"/>
    </row>
    <row r="25" spans="1:21" x14ac:dyDescent="0.25">
      <c r="C25" s="19">
        <v>0</v>
      </c>
      <c r="D25" s="5">
        <v>1</v>
      </c>
      <c r="E25" s="5">
        <v>2</v>
      </c>
      <c r="F25" s="5">
        <v>3</v>
      </c>
      <c r="G25" s="5">
        <v>4</v>
      </c>
      <c r="H25" s="5">
        <v>5</v>
      </c>
      <c r="I25" s="5">
        <v>6</v>
      </c>
      <c r="J25" s="5">
        <v>7</v>
      </c>
      <c r="K25" s="5">
        <v>8</v>
      </c>
      <c r="L25" s="5">
        <v>9</v>
      </c>
      <c r="M25" s="85">
        <v>10</v>
      </c>
      <c r="N25" s="5">
        <v>11</v>
      </c>
      <c r="O25" s="5">
        <v>12</v>
      </c>
      <c r="P25" s="5">
        <v>13</v>
      </c>
      <c r="Q25" s="5">
        <v>14</v>
      </c>
      <c r="R25" s="5">
        <v>15</v>
      </c>
      <c r="S25" s="5">
        <v>16</v>
      </c>
      <c r="T25" s="5"/>
      <c r="U25" s="5"/>
    </row>
  </sheetData>
  <sortState ref="B4:B23">
    <sortCondition ref="B4"/>
  </sortState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6"/>
  <sheetViews>
    <sheetView zoomScale="85" zoomScaleNormal="85" workbookViewId="0"/>
  </sheetViews>
  <sheetFormatPr defaultRowHeight="15" x14ac:dyDescent="0.25"/>
  <cols>
    <col min="2" max="2" width="20.85546875" bestFit="1" customWidth="1"/>
    <col min="3" max="3" width="14.7109375" bestFit="1" customWidth="1"/>
    <col min="4" max="4" width="9.7109375" customWidth="1"/>
    <col min="5" max="5" width="11.85546875" bestFit="1" customWidth="1"/>
    <col min="6" max="6" width="10.28515625" bestFit="1" customWidth="1"/>
    <col min="7" max="7" width="10.7109375" customWidth="1"/>
    <col min="8" max="8" width="10.7109375" bestFit="1" customWidth="1"/>
    <col min="9" max="9" width="9" bestFit="1" customWidth="1"/>
    <col min="10" max="10" width="9.140625" bestFit="1" customWidth="1"/>
    <col min="11" max="11" width="10.7109375" bestFit="1" customWidth="1"/>
    <col min="12" max="13" width="11.7109375" bestFit="1" customWidth="1"/>
    <col min="14" max="14" width="8.7109375" bestFit="1" customWidth="1"/>
    <col min="15" max="15" width="10.28515625" bestFit="1" customWidth="1"/>
    <col min="16" max="16" width="13.5703125" bestFit="1" customWidth="1"/>
    <col min="17" max="17" width="8.85546875" bestFit="1" customWidth="1"/>
  </cols>
  <sheetData>
    <row r="2" spans="1:19" ht="15.75" thickBot="1" x14ac:dyDescent="0.3">
      <c r="A2" s="1"/>
      <c r="B2" s="11" t="s">
        <v>0</v>
      </c>
      <c r="C2" s="14" t="s">
        <v>41</v>
      </c>
      <c r="D2" s="13" t="s">
        <v>39</v>
      </c>
      <c r="E2" s="14" t="s">
        <v>40</v>
      </c>
      <c r="F2" s="15" t="s">
        <v>57</v>
      </c>
      <c r="G2" s="15" t="s">
        <v>58</v>
      </c>
      <c r="H2" s="15" t="s">
        <v>59</v>
      </c>
      <c r="I2" s="15" t="s">
        <v>43</v>
      </c>
      <c r="J2" s="15" t="s">
        <v>81</v>
      </c>
      <c r="K2" s="15" t="s">
        <v>44</v>
      </c>
      <c r="L2" s="15" t="s">
        <v>45</v>
      </c>
      <c r="M2" s="15" t="s">
        <v>46</v>
      </c>
      <c r="N2" s="15" t="s">
        <v>60</v>
      </c>
      <c r="O2" s="15" t="s">
        <v>175</v>
      </c>
      <c r="P2" s="15" t="s">
        <v>187</v>
      </c>
      <c r="Q2" s="15" t="s">
        <v>63</v>
      </c>
    </row>
    <row r="3" spans="1:19" ht="28.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125" t="s">
        <v>37</v>
      </c>
      <c r="L3" s="7" t="s">
        <v>38</v>
      </c>
      <c r="M3" s="127" t="s">
        <v>61</v>
      </c>
      <c r="N3" s="7" t="s">
        <v>62</v>
      </c>
      <c r="O3" s="127" t="s">
        <v>66</v>
      </c>
      <c r="P3" s="7" t="s">
        <v>67</v>
      </c>
      <c r="Q3" s="127" t="s">
        <v>68</v>
      </c>
      <c r="R3" s="38" t="s">
        <v>265</v>
      </c>
      <c r="S3" s="126" t="s">
        <v>91</v>
      </c>
    </row>
    <row r="4" spans="1:19" s="106" customFormat="1" x14ac:dyDescent="0.25">
      <c r="A4" s="3">
        <v>1</v>
      </c>
      <c r="B4" s="128" t="s">
        <v>176</v>
      </c>
      <c r="C4" s="103" t="s">
        <v>17</v>
      </c>
      <c r="D4" s="103" t="s">
        <v>17</v>
      </c>
      <c r="E4" s="103" t="s">
        <v>17</v>
      </c>
      <c r="F4" s="103" t="s">
        <v>17</v>
      </c>
      <c r="G4" s="103" t="s">
        <v>17</v>
      </c>
      <c r="H4" s="103" t="s">
        <v>17</v>
      </c>
      <c r="I4" s="103" t="s">
        <v>17</v>
      </c>
      <c r="J4" s="103" t="s">
        <v>17</v>
      </c>
      <c r="K4" s="103" t="s">
        <v>17</v>
      </c>
      <c r="L4" s="103"/>
      <c r="M4" s="103"/>
      <c r="N4" s="103"/>
      <c r="O4" s="103"/>
      <c r="P4" s="103"/>
      <c r="Q4" s="103"/>
      <c r="R4" s="104"/>
      <c r="S4" s="105">
        <f>COUNTIF(D4:K4,"+")/14</f>
        <v>0.5714285714285714</v>
      </c>
    </row>
    <row r="5" spans="1:19" s="106" customFormat="1" x14ac:dyDescent="0.25">
      <c r="A5" s="3">
        <v>2</v>
      </c>
      <c r="B5" s="128" t="s">
        <v>381</v>
      </c>
      <c r="C5" s="103" t="s">
        <v>17</v>
      </c>
      <c r="D5" s="103" t="s">
        <v>17</v>
      </c>
      <c r="E5" s="103" t="s">
        <v>17</v>
      </c>
      <c r="F5" s="103" t="s">
        <v>17</v>
      </c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4"/>
      <c r="S5" s="105">
        <f t="shared" ref="S5:S14" si="0">COUNTIF(D5:K5,"+")/14</f>
        <v>0.21428571428571427</v>
      </c>
    </row>
    <row r="6" spans="1:19" s="106" customFormat="1" x14ac:dyDescent="0.25">
      <c r="A6" s="3">
        <v>3</v>
      </c>
      <c r="B6" s="128" t="s">
        <v>375</v>
      </c>
      <c r="C6" s="103" t="s">
        <v>17</v>
      </c>
      <c r="D6" s="103" t="s">
        <v>17</v>
      </c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4"/>
      <c r="S6" s="105">
        <f t="shared" si="0"/>
        <v>7.1428571428571425E-2</v>
      </c>
    </row>
    <row r="7" spans="1:19" s="106" customFormat="1" x14ac:dyDescent="0.25">
      <c r="A7" s="3">
        <v>4</v>
      </c>
      <c r="B7" s="128" t="s">
        <v>379</v>
      </c>
      <c r="C7" s="103" t="s">
        <v>17</v>
      </c>
      <c r="D7" s="103" t="s">
        <v>17</v>
      </c>
      <c r="E7" s="103" t="s">
        <v>17</v>
      </c>
      <c r="F7" s="103" t="s">
        <v>17</v>
      </c>
      <c r="G7" s="103" t="s">
        <v>17</v>
      </c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4"/>
      <c r="S7" s="105">
        <f t="shared" si="0"/>
        <v>0.2857142857142857</v>
      </c>
    </row>
    <row r="8" spans="1:19" s="106" customFormat="1" x14ac:dyDescent="0.25">
      <c r="A8" s="3">
        <v>5</v>
      </c>
      <c r="B8" s="128" t="s">
        <v>373</v>
      </c>
      <c r="C8" s="103" t="s">
        <v>17</v>
      </c>
      <c r="D8" s="103" t="s">
        <v>17</v>
      </c>
      <c r="E8" s="103" t="s">
        <v>17</v>
      </c>
      <c r="F8" s="103" t="s">
        <v>17</v>
      </c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4"/>
      <c r="S8" s="105">
        <f t="shared" si="0"/>
        <v>0.21428571428571427</v>
      </c>
    </row>
    <row r="9" spans="1:19" s="106" customFormat="1" x14ac:dyDescent="0.25">
      <c r="A9" s="3">
        <v>6</v>
      </c>
      <c r="B9" s="128" t="s">
        <v>377</v>
      </c>
      <c r="C9" s="103" t="s">
        <v>17</v>
      </c>
      <c r="D9" s="103" t="s">
        <v>17</v>
      </c>
      <c r="E9" s="103" t="s">
        <v>17</v>
      </c>
      <c r="F9" s="103"/>
      <c r="G9" s="103"/>
      <c r="H9" s="103" t="s">
        <v>17</v>
      </c>
      <c r="I9" s="103"/>
      <c r="J9" s="103"/>
      <c r="K9" s="103"/>
      <c r="L9" s="103"/>
      <c r="M9" s="103"/>
      <c r="N9" s="103"/>
      <c r="O9" s="103"/>
      <c r="P9" s="103"/>
      <c r="Q9" s="103"/>
      <c r="R9" s="104"/>
      <c r="S9" s="105">
        <f t="shared" si="0"/>
        <v>0.21428571428571427</v>
      </c>
    </row>
    <row r="10" spans="1:19" s="106" customFormat="1" x14ac:dyDescent="0.25">
      <c r="A10" s="3">
        <v>7</v>
      </c>
      <c r="B10" s="128" t="s">
        <v>372</v>
      </c>
      <c r="C10" s="103" t="s">
        <v>17</v>
      </c>
      <c r="D10" s="103" t="s">
        <v>17</v>
      </c>
      <c r="E10" s="103" t="s">
        <v>17</v>
      </c>
      <c r="F10" s="103" t="s">
        <v>17</v>
      </c>
      <c r="G10" s="103"/>
      <c r="H10" s="103"/>
      <c r="I10" s="103"/>
      <c r="J10" s="103" t="s">
        <v>17</v>
      </c>
      <c r="K10" s="103"/>
      <c r="L10" s="103"/>
      <c r="M10" s="103"/>
      <c r="N10" s="103"/>
      <c r="O10" s="103"/>
      <c r="P10" s="103"/>
      <c r="Q10" s="103"/>
      <c r="R10" s="104"/>
      <c r="S10" s="105">
        <f t="shared" si="0"/>
        <v>0.2857142857142857</v>
      </c>
    </row>
    <row r="11" spans="1:19" s="106" customFormat="1" x14ac:dyDescent="0.25">
      <c r="A11" s="3">
        <v>8</v>
      </c>
      <c r="B11" s="128" t="s">
        <v>376</v>
      </c>
      <c r="C11" s="103" t="s">
        <v>17</v>
      </c>
      <c r="D11" s="103" t="s">
        <v>17</v>
      </c>
      <c r="E11" s="103" t="s">
        <v>17</v>
      </c>
      <c r="F11" s="103" t="s">
        <v>17</v>
      </c>
      <c r="G11" s="103" t="s">
        <v>17</v>
      </c>
      <c r="H11" s="103" t="s">
        <v>17</v>
      </c>
      <c r="I11" s="103"/>
      <c r="J11" s="103" t="s">
        <v>17</v>
      </c>
      <c r="K11" s="103"/>
      <c r="L11" s="103"/>
      <c r="M11" s="103"/>
      <c r="N11" s="103"/>
      <c r="O11" s="103"/>
      <c r="P11" s="103"/>
      <c r="Q11" s="103"/>
      <c r="R11" s="104"/>
      <c r="S11" s="105">
        <f t="shared" si="0"/>
        <v>0.42857142857142855</v>
      </c>
    </row>
    <row r="12" spans="1:19" s="106" customFormat="1" x14ac:dyDescent="0.25">
      <c r="A12" s="3">
        <v>9</v>
      </c>
      <c r="B12" s="128" t="s">
        <v>374</v>
      </c>
      <c r="C12" s="103" t="s">
        <v>17</v>
      </c>
      <c r="D12" s="103" t="s">
        <v>17</v>
      </c>
      <c r="E12" s="103" t="s">
        <v>17</v>
      </c>
      <c r="F12" s="103" t="s">
        <v>17</v>
      </c>
      <c r="G12" s="103" t="s">
        <v>17</v>
      </c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4"/>
      <c r="S12" s="105">
        <f t="shared" si="0"/>
        <v>0.2857142857142857</v>
      </c>
    </row>
    <row r="13" spans="1:19" s="106" customFormat="1" x14ac:dyDescent="0.25">
      <c r="A13" s="3">
        <v>10</v>
      </c>
      <c r="B13" s="128" t="s">
        <v>378</v>
      </c>
      <c r="C13" s="109" t="s">
        <v>17</v>
      </c>
      <c r="D13" s="109" t="s">
        <v>17</v>
      </c>
      <c r="E13" s="109" t="s">
        <v>17</v>
      </c>
      <c r="F13" s="109" t="s">
        <v>17</v>
      </c>
      <c r="G13" s="109"/>
      <c r="H13" s="103"/>
      <c r="I13" s="109"/>
      <c r="J13" s="109"/>
      <c r="K13" s="109"/>
      <c r="L13" s="109"/>
      <c r="M13" s="109"/>
      <c r="N13" s="109"/>
      <c r="O13" s="109"/>
      <c r="P13" s="109"/>
      <c r="Q13" s="109"/>
      <c r="R13" s="104"/>
      <c r="S13" s="105">
        <f t="shared" si="0"/>
        <v>0.21428571428571427</v>
      </c>
    </row>
    <row r="14" spans="1:19" s="106" customFormat="1" x14ac:dyDescent="0.25">
      <c r="A14" s="3">
        <v>11</v>
      </c>
      <c r="B14" s="128" t="s">
        <v>380</v>
      </c>
      <c r="C14" s="109" t="s">
        <v>17</v>
      </c>
      <c r="D14" s="109" t="s">
        <v>17</v>
      </c>
      <c r="E14" s="109" t="s">
        <v>17</v>
      </c>
      <c r="F14" s="109"/>
      <c r="G14" s="109"/>
      <c r="H14" s="103"/>
      <c r="I14" s="109"/>
      <c r="J14" s="109"/>
      <c r="K14" s="109"/>
      <c r="L14" s="109"/>
      <c r="M14" s="109"/>
      <c r="N14" s="109"/>
      <c r="O14" s="109"/>
      <c r="P14" s="109"/>
      <c r="Q14" s="109"/>
      <c r="R14" s="104"/>
      <c r="S14" s="105">
        <f t="shared" si="0"/>
        <v>0.14285714285714285</v>
      </c>
    </row>
    <row r="15" spans="1:19" ht="15.75" x14ac:dyDescent="0.25">
      <c r="A15" s="1"/>
      <c r="B15" s="6" t="s">
        <v>18</v>
      </c>
      <c r="C15" s="10">
        <v>42803</v>
      </c>
      <c r="D15" s="10">
        <v>42803</v>
      </c>
      <c r="E15" s="10">
        <v>42810</v>
      </c>
      <c r="F15" s="10">
        <v>42815</v>
      </c>
      <c r="G15" s="10">
        <v>42822</v>
      </c>
      <c r="H15" s="10">
        <v>42829</v>
      </c>
      <c r="I15" s="10">
        <v>42836</v>
      </c>
      <c r="J15" s="10">
        <v>42843</v>
      </c>
      <c r="K15" s="10"/>
      <c r="L15" s="10"/>
      <c r="M15" s="10"/>
      <c r="N15" s="10"/>
      <c r="O15" s="10"/>
      <c r="P15" s="10"/>
      <c r="Q15" s="10"/>
      <c r="R15" s="10"/>
    </row>
    <row r="16" spans="1:19" x14ac:dyDescent="0.25">
      <c r="A16" s="3"/>
      <c r="B16" s="4"/>
      <c r="C16" s="19">
        <v>0</v>
      </c>
      <c r="D16" s="5">
        <v>1</v>
      </c>
      <c r="E16" s="5">
        <v>2</v>
      </c>
      <c r="F16" s="5">
        <v>3</v>
      </c>
      <c r="G16" s="5">
        <v>4</v>
      </c>
      <c r="H16" s="5">
        <v>5</v>
      </c>
      <c r="I16" s="5">
        <v>6</v>
      </c>
      <c r="J16" s="5">
        <v>7</v>
      </c>
      <c r="K16" s="5">
        <v>8</v>
      </c>
      <c r="L16" s="5">
        <v>9</v>
      </c>
      <c r="M16" s="5">
        <v>10</v>
      </c>
      <c r="N16" s="5">
        <v>11</v>
      </c>
      <c r="O16" s="5">
        <v>12</v>
      </c>
      <c r="P16" s="5">
        <v>13</v>
      </c>
      <c r="Q16" s="5">
        <v>14</v>
      </c>
    </row>
  </sheetData>
  <sortState ref="B4:B14">
    <sortCondition ref="B4"/>
  </sortState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6"/>
  <sheetViews>
    <sheetView workbookViewId="0">
      <selection sqref="A1:M16"/>
    </sheetView>
  </sheetViews>
  <sheetFormatPr defaultRowHeight="15" x14ac:dyDescent="0.25"/>
  <cols>
    <col min="2" max="2" width="20.5703125" bestFit="1" customWidth="1"/>
    <col min="4" max="4" width="8.85546875" bestFit="1" customWidth="1"/>
    <col min="5" max="5" width="11.85546875" bestFit="1" customWidth="1"/>
    <col min="6" max="6" width="10" bestFit="1" customWidth="1"/>
    <col min="7" max="7" width="9" bestFit="1" customWidth="1"/>
    <col min="8" max="8" width="10.85546875" bestFit="1" customWidth="1"/>
    <col min="9" max="9" width="11.7109375" bestFit="1" customWidth="1"/>
    <col min="10" max="10" width="11.5703125" customWidth="1"/>
    <col min="11" max="11" width="9.85546875" bestFit="1" customWidth="1"/>
    <col min="12" max="12" width="10.5703125" bestFit="1" customWidth="1"/>
    <col min="13" max="13" width="7.28515625" bestFit="1" customWidth="1"/>
  </cols>
  <sheetData>
    <row r="2" spans="1:14" ht="15.75" thickBot="1" x14ac:dyDescent="0.3">
      <c r="A2" s="1"/>
      <c r="B2" s="11" t="s">
        <v>0</v>
      </c>
      <c r="C2" s="14" t="s">
        <v>41</v>
      </c>
      <c r="D2" s="13" t="s">
        <v>39</v>
      </c>
      <c r="E2" s="14" t="s">
        <v>40</v>
      </c>
      <c r="F2" s="15" t="s">
        <v>58</v>
      </c>
      <c r="G2" s="15" t="s">
        <v>81</v>
      </c>
      <c r="H2" s="15" t="s">
        <v>44</v>
      </c>
      <c r="I2" s="15" t="s">
        <v>45</v>
      </c>
      <c r="J2" s="15" t="s">
        <v>46</v>
      </c>
      <c r="K2" s="15" t="s">
        <v>175</v>
      </c>
      <c r="M2" s="15"/>
      <c r="N2" s="15"/>
    </row>
    <row r="3" spans="1:14" ht="42.7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20" t="s">
        <v>37</v>
      </c>
      <c r="L3" s="38" t="s">
        <v>80</v>
      </c>
      <c r="M3" s="25" t="s">
        <v>91</v>
      </c>
    </row>
    <row r="4" spans="1:14" s="63" customFormat="1" x14ac:dyDescent="0.25">
      <c r="A4" s="58">
        <v>1</v>
      </c>
      <c r="B4" s="87" t="s">
        <v>176</v>
      </c>
      <c r="C4" s="60" t="s">
        <v>17</v>
      </c>
      <c r="D4" s="60" t="s">
        <v>17</v>
      </c>
      <c r="E4" s="60" t="s">
        <v>17</v>
      </c>
      <c r="F4" s="60" t="s">
        <v>17</v>
      </c>
      <c r="G4" s="60" t="s">
        <v>17</v>
      </c>
      <c r="H4" s="60" t="s">
        <v>17</v>
      </c>
      <c r="I4" s="60" t="s">
        <v>17</v>
      </c>
      <c r="J4" s="60" t="s">
        <v>17</v>
      </c>
      <c r="K4" s="60" t="s">
        <v>17</v>
      </c>
      <c r="L4" s="62" t="s">
        <v>17</v>
      </c>
      <c r="M4" s="53">
        <f t="shared" ref="M4:M14" si="0">COUNTIF(D4:K4,"+")/8</f>
        <v>1</v>
      </c>
    </row>
    <row r="5" spans="1:14" s="63" customFormat="1" x14ac:dyDescent="0.25">
      <c r="A5" s="58">
        <v>2</v>
      </c>
      <c r="B5" s="87" t="s">
        <v>177</v>
      </c>
      <c r="C5" s="60" t="s">
        <v>17</v>
      </c>
      <c r="D5" s="60" t="s">
        <v>17</v>
      </c>
      <c r="E5" s="60" t="s">
        <v>17</v>
      </c>
      <c r="F5" s="60" t="s">
        <v>17</v>
      </c>
      <c r="G5" s="60" t="s">
        <v>17</v>
      </c>
      <c r="H5" s="60" t="s">
        <v>17</v>
      </c>
      <c r="I5" s="60" t="s">
        <v>17</v>
      </c>
      <c r="J5" s="60" t="s">
        <v>17</v>
      </c>
      <c r="K5" s="60" t="s">
        <v>17</v>
      </c>
      <c r="L5" s="62" t="s">
        <v>17</v>
      </c>
      <c r="M5" s="53">
        <f t="shared" si="0"/>
        <v>1</v>
      </c>
    </row>
    <row r="6" spans="1:14" s="63" customFormat="1" x14ac:dyDescent="0.25">
      <c r="A6" s="58">
        <v>3</v>
      </c>
      <c r="B6" s="87" t="s">
        <v>178</v>
      </c>
      <c r="C6" s="60" t="s">
        <v>17</v>
      </c>
      <c r="D6" s="60" t="s">
        <v>17</v>
      </c>
      <c r="E6" s="60" t="s">
        <v>17</v>
      </c>
      <c r="F6" s="60" t="s">
        <v>17</v>
      </c>
      <c r="G6" s="60" t="s">
        <v>17</v>
      </c>
      <c r="H6" s="60" t="s">
        <v>17</v>
      </c>
      <c r="I6" s="60" t="s">
        <v>17</v>
      </c>
      <c r="J6" s="60" t="s">
        <v>17</v>
      </c>
      <c r="K6" s="60" t="s">
        <v>17</v>
      </c>
      <c r="L6" s="62" t="s">
        <v>17</v>
      </c>
      <c r="M6" s="53">
        <f t="shared" si="0"/>
        <v>1</v>
      </c>
    </row>
    <row r="7" spans="1:14" s="63" customFormat="1" x14ac:dyDescent="0.25">
      <c r="A7" s="58">
        <v>4</v>
      </c>
      <c r="B7" s="87" t="s">
        <v>179</v>
      </c>
      <c r="C7" s="60" t="s">
        <v>17</v>
      </c>
      <c r="D7" s="60" t="s">
        <v>17</v>
      </c>
      <c r="E7" s="60" t="s">
        <v>17</v>
      </c>
      <c r="F7" s="60" t="s">
        <v>17</v>
      </c>
      <c r="G7" s="60" t="s">
        <v>17</v>
      </c>
      <c r="H7" s="60" t="s">
        <v>17</v>
      </c>
      <c r="I7" s="60" t="s">
        <v>17</v>
      </c>
      <c r="J7" s="60" t="s">
        <v>17</v>
      </c>
      <c r="K7" s="60" t="s">
        <v>17</v>
      </c>
      <c r="L7" s="62" t="s">
        <v>17</v>
      </c>
      <c r="M7" s="53">
        <f t="shared" si="0"/>
        <v>1</v>
      </c>
    </row>
    <row r="8" spans="1:14" s="63" customFormat="1" x14ac:dyDescent="0.25">
      <c r="A8" s="58">
        <v>5</v>
      </c>
      <c r="B8" s="87" t="s">
        <v>180</v>
      </c>
      <c r="C8" s="60" t="s">
        <v>17</v>
      </c>
      <c r="D8" s="60" t="s">
        <v>17</v>
      </c>
      <c r="E8" s="60" t="s">
        <v>17</v>
      </c>
      <c r="F8" s="60" t="s">
        <v>17</v>
      </c>
      <c r="G8" s="60" t="s">
        <v>17</v>
      </c>
      <c r="H8" s="60" t="s">
        <v>17</v>
      </c>
      <c r="I8" s="60" t="s">
        <v>17</v>
      </c>
      <c r="J8" s="60" t="s">
        <v>17</v>
      </c>
      <c r="K8" s="60" t="s">
        <v>17</v>
      </c>
      <c r="L8" s="62" t="s">
        <v>17</v>
      </c>
      <c r="M8" s="53">
        <f t="shared" si="0"/>
        <v>1</v>
      </c>
    </row>
    <row r="9" spans="1:14" s="63" customFormat="1" x14ac:dyDescent="0.25">
      <c r="A9" s="58">
        <v>6</v>
      </c>
      <c r="B9" s="87" t="s">
        <v>181</v>
      </c>
      <c r="C9" s="60" t="s">
        <v>17</v>
      </c>
      <c r="D9" s="60" t="s">
        <v>17</v>
      </c>
      <c r="E9" s="60" t="s">
        <v>17</v>
      </c>
      <c r="F9" s="60" t="s">
        <v>17</v>
      </c>
      <c r="G9" s="60" t="s">
        <v>17</v>
      </c>
      <c r="H9" s="60" t="s">
        <v>17</v>
      </c>
      <c r="I9" s="60" t="s">
        <v>17</v>
      </c>
      <c r="J9" s="60" t="s">
        <v>17</v>
      </c>
      <c r="K9" s="60" t="s">
        <v>17</v>
      </c>
      <c r="L9" s="62" t="s">
        <v>17</v>
      </c>
      <c r="M9" s="53">
        <f t="shared" si="0"/>
        <v>1</v>
      </c>
    </row>
    <row r="10" spans="1:14" s="63" customFormat="1" x14ac:dyDescent="0.25">
      <c r="A10" s="58">
        <v>7</v>
      </c>
      <c r="B10" s="87" t="s">
        <v>182</v>
      </c>
      <c r="C10" s="60" t="s">
        <v>17</v>
      </c>
      <c r="D10" s="60" t="s">
        <v>17</v>
      </c>
      <c r="E10" s="60" t="s">
        <v>17</v>
      </c>
      <c r="F10" s="60" t="s">
        <v>17</v>
      </c>
      <c r="G10" s="60" t="s">
        <v>17</v>
      </c>
      <c r="H10" s="60" t="s">
        <v>17</v>
      </c>
      <c r="I10" s="60" t="s">
        <v>17</v>
      </c>
      <c r="J10" s="60" t="s">
        <v>17</v>
      </c>
      <c r="K10" s="60" t="s">
        <v>17</v>
      </c>
      <c r="L10" s="62" t="s">
        <v>17</v>
      </c>
      <c r="M10" s="53">
        <f t="shared" si="0"/>
        <v>1</v>
      </c>
    </row>
    <row r="11" spans="1:14" s="63" customFormat="1" x14ac:dyDescent="0.25">
      <c r="A11" s="58">
        <v>8</v>
      </c>
      <c r="B11" s="87" t="s">
        <v>183</v>
      </c>
      <c r="C11" s="60" t="s">
        <v>17</v>
      </c>
      <c r="D11" s="60" t="s">
        <v>17</v>
      </c>
      <c r="E11" s="60" t="s">
        <v>17</v>
      </c>
      <c r="F11" s="60" t="s">
        <v>17</v>
      </c>
      <c r="G11" s="60" t="s">
        <v>17</v>
      </c>
      <c r="H11" s="60" t="s">
        <v>17</v>
      </c>
      <c r="I11" s="60" t="s">
        <v>17</v>
      </c>
      <c r="J11" s="60" t="s">
        <v>17</v>
      </c>
      <c r="K11" s="60" t="s">
        <v>17</v>
      </c>
      <c r="L11" s="62" t="s">
        <v>17</v>
      </c>
      <c r="M11" s="53">
        <f t="shared" si="0"/>
        <v>1</v>
      </c>
    </row>
    <row r="12" spans="1:14" s="63" customFormat="1" x14ac:dyDescent="0.25">
      <c r="A12" s="58">
        <v>9</v>
      </c>
      <c r="B12" s="87" t="s">
        <v>184</v>
      </c>
      <c r="C12" s="60" t="s">
        <v>17</v>
      </c>
      <c r="D12" s="60" t="s">
        <v>17</v>
      </c>
      <c r="E12" s="60" t="s">
        <v>17</v>
      </c>
      <c r="F12" s="60" t="s">
        <v>17</v>
      </c>
      <c r="G12" s="60" t="s">
        <v>17</v>
      </c>
      <c r="H12" s="60" t="s">
        <v>17</v>
      </c>
      <c r="I12" s="60" t="s">
        <v>17</v>
      </c>
      <c r="J12" s="60" t="s">
        <v>17</v>
      </c>
      <c r="K12" s="60" t="s">
        <v>17</v>
      </c>
      <c r="L12" s="62" t="s">
        <v>17</v>
      </c>
      <c r="M12" s="53">
        <f t="shared" si="0"/>
        <v>1</v>
      </c>
    </row>
    <row r="13" spans="1:14" s="63" customFormat="1" x14ac:dyDescent="0.25">
      <c r="A13" s="58">
        <v>10</v>
      </c>
      <c r="B13" s="87" t="s">
        <v>185</v>
      </c>
      <c r="C13" s="93" t="s">
        <v>17</v>
      </c>
      <c r="D13" s="93" t="s">
        <v>17</v>
      </c>
      <c r="E13" s="93" t="s">
        <v>17</v>
      </c>
      <c r="F13" s="93" t="s">
        <v>17</v>
      </c>
      <c r="G13" s="93" t="s">
        <v>17</v>
      </c>
      <c r="H13" s="60" t="s">
        <v>17</v>
      </c>
      <c r="I13" s="93" t="s">
        <v>17</v>
      </c>
      <c r="J13" s="93" t="s">
        <v>17</v>
      </c>
      <c r="K13" s="93" t="s">
        <v>17</v>
      </c>
      <c r="L13" s="62" t="s">
        <v>17</v>
      </c>
      <c r="M13" s="53">
        <f t="shared" si="0"/>
        <v>1</v>
      </c>
    </row>
    <row r="14" spans="1:14" s="63" customFormat="1" x14ac:dyDescent="0.25">
      <c r="A14" s="58">
        <v>11</v>
      </c>
      <c r="B14" s="87" t="s">
        <v>186</v>
      </c>
      <c r="C14" s="93" t="s">
        <v>17</v>
      </c>
      <c r="D14" s="93" t="s">
        <v>17</v>
      </c>
      <c r="E14" s="93" t="s">
        <v>17</v>
      </c>
      <c r="F14" s="93" t="s">
        <v>17</v>
      </c>
      <c r="G14" s="93" t="s">
        <v>17</v>
      </c>
      <c r="H14" s="93" t="s">
        <v>17</v>
      </c>
      <c r="I14" s="93" t="s">
        <v>17</v>
      </c>
      <c r="J14" s="93" t="s">
        <v>17</v>
      </c>
      <c r="K14" s="93" t="s">
        <v>17</v>
      </c>
      <c r="L14" s="62" t="s">
        <v>17</v>
      </c>
      <c r="M14" s="53">
        <f t="shared" si="0"/>
        <v>1</v>
      </c>
    </row>
    <row r="15" spans="1:14" ht="15.75" x14ac:dyDescent="0.25">
      <c r="A15" s="1"/>
      <c r="B15" s="6" t="s">
        <v>18</v>
      </c>
      <c r="C15" s="10">
        <v>42619</v>
      </c>
      <c r="D15" s="10">
        <v>42619</v>
      </c>
      <c r="E15" s="10">
        <v>42619</v>
      </c>
      <c r="F15" s="10">
        <v>42675</v>
      </c>
      <c r="G15" s="10">
        <v>42686</v>
      </c>
      <c r="H15" s="10">
        <v>42693</v>
      </c>
      <c r="I15" s="10">
        <v>42700</v>
      </c>
      <c r="J15" s="10">
        <v>42707</v>
      </c>
      <c r="K15" s="10">
        <v>42714</v>
      </c>
      <c r="L15" s="10">
        <v>42717</v>
      </c>
      <c r="N15" s="15"/>
    </row>
    <row r="16" spans="1:14" x14ac:dyDescent="0.25">
      <c r="A16" s="3"/>
      <c r="B16" s="4"/>
      <c r="C16" s="19">
        <v>0</v>
      </c>
      <c r="D16" s="5">
        <v>1</v>
      </c>
      <c r="E16" s="5">
        <v>2</v>
      </c>
      <c r="F16" s="5">
        <v>3</v>
      </c>
      <c r="G16" s="5">
        <v>4</v>
      </c>
      <c r="H16" s="5">
        <v>5</v>
      </c>
      <c r="I16" s="5">
        <v>6</v>
      </c>
      <c r="J16" s="5">
        <v>7</v>
      </c>
      <c r="K16" s="5">
        <v>8</v>
      </c>
      <c r="L16" s="5">
        <v>9</v>
      </c>
      <c r="N16" s="15"/>
    </row>
  </sheetData>
  <sortState ref="B4:B14">
    <sortCondition ref="B4"/>
  </sortState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4"/>
  <sheetViews>
    <sheetView workbookViewId="0"/>
  </sheetViews>
  <sheetFormatPr defaultRowHeight="15" x14ac:dyDescent="0.25"/>
  <cols>
    <col min="2" max="2" width="19" bestFit="1" customWidth="1"/>
    <col min="3" max="3" width="9" bestFit="1" customWidth="1"/>
    <col min="5" max="5" width="11.85546875" bestFit="1" customWidth="1"/>
    <col min="6" max="6" width="10.85546875" bestFit="1" customWidth="1"/>
    <col min="7" max="7" width="10.5703125" bestFit="1" customWidth="1"/>
    <col min="8" max="8" width="9" bestFit="1" customWidth="1"/>
    <col min="9" max="9" width="8.5703125" bestFit="1" customWidth="1"/>
    <col min="10" max="10" width="11.85546875" bestFit="1" customWidth="1"/>
    <col min="11" max="11" width="9.85546875" bestFit="1" customWidth="1"/>
    <col min="12" max="12" width="11" bestFit="1" customWidth="1"/>
    <col min="13" max="13" width="10.5703125" bestFit="1" customWidth="1"/>
  </cols>
  <sheetData>
    <row r="2" spans="1:14" ht="15.75" thickBot="1" x14ac:dyDescent="0.3">
      <c r="A2" s="1"/>
      <c r="B2" s="11" t="s">
        <v>0</v>
      </c>
      <c r="C2" s="14" t="s">
        <v>41</v>
      </c>
      <c r="D2" s="13" t="s">
        <v>197</v>
      </c>
      <c r="E2" s="14" t="s">
        <v>198</v>
      </c>
      <c r="F2" s="15" t="s">
        <v>199</v>
      </c>
      <c r="G2" s="14" t="s">
        <v>200</v>
      </c>
      <c r="H2" s="15" t="s">
        <v>201</v>
      </c>
      <c r="I2" s="14" t="s">
        <v>202</v>
      </c>
      <c r="J2" s="15" t="s">
        <v>203</v>
      </c>
      <c r="K2" s="14" t="s">
        <v>204</v>
      </c>
      <c r="L2" s="15" t="s">
        <v>205</v>
      </c>
      <c r="M2" s="15"/>
      <c r="N2" s="15"/>
    </row>
    <row r="3" spans="1:14" ht="42.7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7" t="s">
        <v>37</v>
      </c>
      <c r="L3" s="20" t="s">
        <v>38</v>
      </c>
      <c r="M3" s="38" t="s">
        <v>80</v>
      </c>
      <c r="N3" s="25" t="s">
        <v>91</v>
      </c>
    </row>
    <row r="4" spans="1:14" x14ac:dyDescent="0.25">
      <c r="A4" s="1">
        <v>1</v>
      </c>
      <c r="B4" s="45" t="s">
        <v>188</v>
      </c>
      <c r="C4" s="65" t="s">
        <v>17</v>
      </c>
      <c r="D4" s="18" t="s">
        <v>17</v>
      </c>
      <c r="E4" s="18" t="s">
        <v>17</v>
      </c>
      <c r="F4" s="18" t="s">
        <v>17</v>
      </c>
      <c r="G4" s="18" t="s">
        <v>17</v>
      </c>
      <c r="H4" s="18" t="s">
        <v>17</v>
      </c>
      <c r="I4" s="18" t="s">
        <v>17</v>
      </c>
      <c r="J4" s="18" t="s">
        <v>17</v>
      </c>
      <c r="K4" s="18"/>
      <c r="L4" s="37"/>
      <c r="M4" s="40"/>
      <c r="N4" s="54">
        <f>COUNTIF(D4:L4,"+")/9</f>
        <v>0.77777777777777779</v>
      </c>
    </row>
    <row r="5" spans="1:14" x14ac:dyDescent="0.25">
      <c r="A5" s="1">
        <v>2</v>
      </c>
      <c r="B5" s="45" t="s">
        <v>189</v>
      </c>
      <c r="C5" s="65" t="s">
        <v>17</v>
      </c>
      <c r="D5" s="18" t="s">
        <v>17</v>
      </c>
      <c r="E5" s="18" t="s">
        <v>17</v>
      </c>
      <c r="F5" s="18" t="s">
        <v>17</v>
      </c>
      <c r="G5" s="18" t="s">
        <v>17</v>
      </c>
      <c r="H5" s="18"/>
      <c r="I5" s="18"/>
      <c r="J5" s="18"/>
      <c r="K5" s="18"/>
      <c r="L5" s="37"/>
      <c r="M5" s="40"/>
      <c r="N5" s="54">
        <f t="shared" ref="N5:N12" si="0">COUNTIF(D5:L5,"+")/9</f>
        <v>0.44444444444444442</v>
      </c>
    </row>
    <row r="6" spans="1:14" s="63" customFormat="1" x14ac:dyDescent="0.25">
      <c r="A6" s="58">
        <v>3</v>
      </c>
      <c r="B6" s="59" t="s">
        <v>196</v>
      </c>
      <c r="C6" s="76" t="s">
        <v>17</v>
      </c>
      <c r="D6" s="60" t="s">
        <v>17</v>
      </c>
      <c r="E6" s="60" t="s">
        <v>17</v>
      </c>
      <c r="F6" s="60" t="s">
        <v>17</v>
      </c>
      <c r="G6" s="60" t="s">
        <v>17</v>
      </c>
      <c r="H6" s="60" t="s">
        <v>17</v>
      </c>
      <c r="I6" s="60" t="s">
        <v>17</v>
      </c>
      <c r="J6" s="60" t="s">
        <v>17</v>
      </c>
      <c r="K6" s="60" t="s">
        <v>17</v>
      </c>
      <c r="L6" s="77" t="s">
        <v>17</v>
      </c>
      <c r="M6" s="62" t="s">
        <v>17</v>
      </c>
      <c r="N6" s="53">
        <f t="shared" si="0"/>
        <v>1</v>
      </c>
    </row>
    <row r="7" spans="1:14" s="63" customFormat="1" x14ac:dyDescent="0.25">
      <c r="A7" s="58">
        <v>4</v>
      </c>
      <c r="B7" s="59" t="s">
        <v>195</v>
      </c>
      <c r="C7" s="76" t="s">
        <v>17</v>
      </c>
      <c r="D7" s="60" t="s">
        <v>17</v>
      </c>
      <c r="E7" s="60" t="s">
        <v>17</v>
      </c>
      <c r="F7" s="60" t="s">
        <v>17</v>
      </c>
      <c r="G7" s="99" t="s">
        <v>17</v>
      </c>
      <c r="H7" s="60" t="s">
        <v>17</v>
      </c>
      <c r="I7" s="60" t="s">
        <v>17</v>
      </c>
      <c r="J7" s="60" t="s">
        <v>17</v>
      </c>
      <c r="K7" s="60" t="s">
        <v>17</v>
      </c>
      <c r="L7" s="77" t="s">
        <v>17</v>
      </c>
      <c r="M7" s="62" t="s">
        <v>17</v>
      </c>
      <c r="N7" s="53">
        <f t="shared" si="0"/>
        <v>1</v>
      </c>
    </row>
    <row r="8" spans="1:14" s="63" customFormat="1" x14ac:dyDescent="0.25">
      <c r="A8" s="58">
        <v>5</v>
      </c>
      <c r="B8" s="59" t="s">
        <v>190</v>
      </c>
      <c r="C8" s="76" t="s">
        <v>17</v>
      </c>
      <c r="D8" s="60" t="s">
        <v>17</v>
      </c>
      <c r="E8" s="60" t="s">
        <v>17</v>
      </c>
      <c r="F8" s="60" t="s">
        <v>17</v>
      </c>
      <c r="G8" s="99" t="s">
        <v>17</v>
      </c>
      <c r="H8" s="60" t="s">
        <v>17</v>
      </c>
      <c r="I8" s="60" t="s">
        <v>17</v>
      </c>
      <c r="J8" s="60" t="s">
        <v>17</v>
      </c>
      <c r="K8" s="60" t="s">
        <v>17</v>
      </c>
      <c r="L8" s="77" t="s">
        <v>17</v>
      </c>
      <c r="M8" s="62" t="s">
        <v>17</v>
      </c>
      <c r="N8" s="53">
        <f t="shared" si="0"/>
        <v>1</v>
      </c>
    </row>
    <row r="9" spans="1:14" s="63" customFormat="1" x14ac:dyDescent="0.25">
      <c r="A9" s="58">
        <v>6</v>
      </c>
      <c r="B9" s="59" t="s">
        <v>191</v>
      </c>
      <c r="C9" s="76" t="s">
        <v>17</v>
      </c>
      <c r="D9" s="60" t="s">
        <v>17</v>
      </c>
      <c r="E9" s="60" t="s">
        <v>17</v>
      </c>
      <c r="F9" s="60" t="s">
        <v>17</v>
      </c>
      <c r="G9" s="60" t="s">
        <v>17</v>
      </c>
      <c r="H9" s="60" t="s">
        <v>17</v>
      </c>
      <c r="I9" s="60" t="s">
        <v>17</v>
      </c>
      <c r="J9" s="60" t="s">
        <v>17</v>
      </c>
      <c r="K9" s="60" t="s">
        <v>17</v>
      </c>
      <c r="L9" s="77" t="s">
        <v>17</v>
      </c>
      <c r="M9" s="62" t="s">
        <v>17</v>
      </c>
      <c r="N9" s="53">
        <f t="shared" si="0"/>
        <v>1</v>
      </c>
    </row>
    <row r="10" spans="1:14" s="63" customFormat="1" x14ac:dyDescent="0.25">
      <c r="A10" s="58">
        <v>7</v>
      </c>
      <c r="B10" s="59" t="s">
        <v>192</v>
      </c>
      <c r="C10" s="76" t="s">
        <v>17</v>
      </c>
      <c r="D10" s="60" t="s">
        <v>17</v>
      </c>
      <c r="E10" s="60" t="s">
        <v>17</v>
      </c>
      <c r="F10" s="60" t="s">
        <v>17</v>
      </c>
      <c r="G10" s="60" t="s">
        <v>17</v>
      </c>
      <c r="H10" s="60" t="s">
        <v>17</v>
      </c>
      <c r="I10" s="60" t="s">
        <v>17</v>
      </c>
      <c r="J10" s="60" t="s">
        <v>17</v>
      </c>
      <c r="K10" s="60" t="s">
        <v>17</v>
      </c>
      <c r="L10" s="77" t="s">
        <v>17</v>
      </c>
      <c r="M10" s="62" t="s">
        <v>17</v>
      </c>
      <c r="N10" s="53">
        <f t="shared" si="0"/>
        <v>1</v>
      </c>
    </row>
    <row r="11" spans="1:14" s="63" customFormat="1" x14ac:dyDescent="0.25">
      <c r="A11" s="58">
        <v>8</v>
      </c>
      <c r="B11" s="59" t="s">
        <v>194</v>
      </c>
      <c r="C11" s="76" t="s">
        <v>17</v>
      </c>
      <c r="D11" s="60" t="s">
        <v>17</v>
      </c>
      <c r="E11" s="60" t="s">
        <v>17</v>
      </c>
      <c r="F11" s="60" t="s">
        <v>17</v>
      </c>
      <c r="G11" s="60" t="s">
        <v>17</v>
      </c>
      <c r="H11" s="60" t="s">
        <v>17</v>
      </c>
      <c r="I11" s="60" t="s">
        <v>17</v>
      </c>
      <c r="J11" s="60" t="s">
        <v>17</v>
      </c>
      <c r="K11" s="60" t="s">
        <v>17</v>
      </c>
      <c r="L11" s="77" t="s">
        <v>17</v>
      </c>
      <c r="M11" s="62" t="s">
        <v>17</v>
      </c>
      <c r="N11" s="53">
        <f t="shared" si="0"/>
        <v>1</v>
      </c>
    </row>
    <row r="12" spans="1:14" s="63" customFormat="1" x14ac:dyDescent="0.25">
      <c r="A12" s="58">
        <v>9</v>
      </c>
      <c r="B12" s="59" t="s">
        <v>193</v>
      </c>
      <c r="C12" s="76" t="s">
        <v>17</v>
      </c>
      <c r="D12" s="60" t="s">
        <v>17</v>
      </c>
      <c r="E12" s="60" t="s">
        <v>17</v>
      </c>
      <c r="F12" s="60" t="s">
        <v>17</v>
      </c>
      <c r="G12" s="60" t="s">
        <v>17</v>
      </c>
      <c r="H12" s="60" t="s">
        <v>17</v>
      </c>
      <c r="I12" s="60" t="s">
        <v>17</v>
      </c>
      <c r="J12" s="60" t="s">
        <v>17</v>
      </c>
      <c r="K12" s="60" t="s">
        <v>17</v>
      </c>
      <c r="L12" s="77" t="s">
        <v>17</v>
      </c>
      <c r="M12" s="62" t="s">
        <v>17</v>
      </c>
      <c r="N12" s="53">
        <f t="shared" si="0"/>
        <v>1</v>
      </c>
    </row>
    <row r="13" spans="1:14" ht="15.75" x14ac:dyDescent="0.25">
      <c r="A13" s="1"/>
      <c r="B13" s="6" t="s">
        <v>18</v>
      </c>
      <c r="C13" s="2">
        <v>42632</v>
      </c>
      <c r="D13" s="2">
        <v>42639</v>
      </c>
      <c r="E13" s="2">
        <v>42646</v>
      </c>
      <c r="F13" s="2">
        <v>42653</v>
      </c>
      <c r="G13" s="2">
        <v>42660</v>
      </c>
      <c r="H13" s="10">
        <v>42681</v>
      </c>
      <c r="I13" s="10">
        <v>42688</v>
      </c>
      <c r="J13" s="10">
        <v>42695</v>
      </c>
      <c r="K13" s="10">
        <v>42702</v>
      </c>
      <c r="L13" s="10">
        <v>42709</v>
      </c>
      <c r="M13" s="26">
        <v>42716</v>
      </c>
      <c r="N13" s="15"/>
    </row>
    <row r="14" spans="1:14" x14ac:dyDescent="0.25">
      <c r="A14" s="3"/>
      <c r="B14" s="4"/>
      <c r="C14" s="19">
        <v>0</v>
      </c>
      <c r="D14" s="5">
        <v>1</v>
      </c>
      <c r="E14" s="5">
        <v>2</v>
      </c>
      <c r="F14" s="5">
        <v>3</v>
      </c>
      <c r="G14" s="5">
        <v>4</v>
      </c>
      <c r="H14" s="5">
        <v>5</v>
      </c>
      <c r="I14" s="5">
        <v>6</v>
      </c>
      <c r="J14" s="5">
        <v>7</v>
      </c>
      <c r="K14" s="5">
        <v>8</v>
      </c>
      <c r="L14" s="5">
        <v>9</v>
      </c>
      <c r="M14" s="5">
        <v>10</v>
      </c>
      <c r="N14" s="15"/>
    </row>
  </sheetData>
  <sortState ref="B4:B12">
    <sortCondition ref="B4"/>
  </sortState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4"/>
  <sheetViews>
    <sheetView workbookViewId="0"/>
  </sheetViews>
  <sheetFormatPr defaultRowHeight="15" x14ac:dyDescent="0.25"/>
  <cols>
    <col min="2" max="2" width="19" bestFit="1" customWidth="1"/>
    <col min="3" max="3" width="9" bestFit="1" customWidth="1"/>
    <col min="4" max="4" width="8.42578125" bestFit="1" customWidth="1"/>
    <col min="5" max="5" width="10" bestFit="1" customWidth="1"/>
    <col min="6" max="6" width="8.42578125" bestFit="1" customWidth="1"/>
    <col min="7" max="7" width="11" bestFit="1" customWidth="1"/>
    <col min="8" max="8" width="8.5703125" bestFit="1" customWidth="1"/>
    <col min="9" max="9" width="10.140625" bestFit="1" customWidth="1"/>
    <col min="10" max="10" width="9.140625" bestFit="1" customWidth="1"/>
    <col min="11" max="11" width="8.5703125" bestFit="1" customWidth="1"/>
    <col min="12" max="12" width="8.28515625" bestFit="1" customWidth="1"/>
    <col min="13" max="13" width="10.5703125" bestFit="1" customWidth="1"/>
    <col min="14" max="14" width="11" customWidth="1"/>
  </cols>
  <sheetData>
    <row r="2" spans="1:15" ht="47.25" customHeight="1" thickBot="1" x14ac:dyDescent="0.3">
      <c r="A2" s="1"/>
      <c r="B2" s="11" t="s">
        <v>0</v>
      </c>
      <c r="C2" s="15" t="s">
        <v>41</v>
      </c>
      <c r="D2" s="66" t="s">
        <v>226</v>
      </c>
      <c r="E2" s="15" t="s">
        <v>227</v>
      </c>
      <c r="F2" s="15" t="s">
        <v>228</v>
      </c>
      <c r="G2" s="15" t="s">
        <v>229</v>
      </c>
      <c r="H2" s="15" t="s">
        <v>230</v>
      </c>
      <c r="I2" s="15" t="s">
        <v>232</v>
      </c>
      <c r="J2" s="15" t="s">
        <v>233</v>
      </c>
      <c r="K2" s="15" t="s">
        <v>234</v>
      </c>
      <c r="L2" s="15" t="s">
        <v>235</v>
      </c>
      <c r="M2" s="15"/>
      <c r="N2" s="15"/>
    </row>
    <row r="3" spans="1:15" ht="42.7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7" t="s">
        <v>37</v>
      </c>
      <c r="L3" s="20" t="s">
        <v>38</v>
      </c>
      <c r="M3" s="20" t="s">
        <v>231</v>
      </c>
      <c r="N3" s="38" t="s">
        <v>80</v>
      </c>
      <c r="O3" s="25" t="s">
        <v>91</v>
      </c>
    </row>
    <row r="4" spans="1:15" s="63" customFormat="1" x14ac:dyDescent="0.25">
      <c r="A4" s="58">
        <v>1</v>
      </c>
      <c r="B4" s="59" t="s">
        <v>218</v>
      </c>
      <c r="C4" s="76" t="s">
        <v>17</v>
      </c>
      <c r="D4" s="60" t="s">
        <v>17</v>
      </c>
      <c r="E4" s="60" t="s">
        <v>17</v>
      </c>
      <c r="F4" s="60" t="s">
        <v>17</v>
      </c>
      <c r="G4" s="60" t="s">
        <v>17</v>
      </c>
      <c r="H4" s="60" t="s">
        <v>17</v>
      </c>
      <c r="I4" s="60" t="s">
        <v>17</v>
      </c>
      <c r="J4" s="60" t="s">
        <v>17</v>
      </c>
      <c r="K4" s="60" t="s">
        <v>17</v>
      </c>
      <c r="L4" s="77" t="s">
        <v>17</v>
      </c>
      <c r="M4" s="77" t="s">
        <v>17</v>
      </c>
      <c r="N4" s="62" t="s">
        <v>17</v>
      </c>
      <c r="O4" s="53">
        <f t="shared" ref="O4:O12" si="0">COUNTIF(D4:L4,"+")/9</f>
        <v>1</v>
      </c>
    </row>
    <row r="5" spans="1:15" s="63" customFormat="1" x14ac:dyDescent="0.25">
      <c r="A5" s="58">
        <v>2</v>
      </c>
      <c r="B5" s="59" t="s">
        <v>219</v>
      </c>
      <c r="C5" s="76" t="s">
        <v>17</v>
      </c>
      <c r="D5" s="60" t="s">
        <v>17</v>
      </c>
      <c r="E5" s="60" t="s">
        <v>17</v>
      </c>
      <c r="F5" s="60" t="s">
        <v>17</v>
      </c>
      <c r="G5" s="60" t="s">
        <v>17</v>
      </c>
      <c r="H5" s="60" t="s">
        <v>17</v>
      </c>
      <c r="I5" s="60" t="s">
        <v>17</v>
      </c>
      <c r="J5" s="60" t="s">
        <v>17</v>
      </c>
      <c r="K5" s="60" t="s">
        <v>17</v>
      </c>
      <c r="L5" s="77" t="s">
        <v>17</v>
      </c>
      <c r="M5" s="77" t="s">
        <v>17</v>
      </c>
      <c r="N5" s="62" t="s">
        <v>17</v>
      </c>
      <c r="O5" s="53">
        <f t="shared" si="0"/>
        <v>1</v>
      </c>
    </row>
    <row r="6" spans="1:15" s="63" customFormat="1" x14ac:dyDescent="0.25">
      <c r="A6" s="58">
        <v>3</v>
      </c>
      <c r="B6" s="59" t="s">
        <v>220</v>
      </c>
      <c r="C6" s="76" t="s">
        <v>17</v>
      </c>
      <c r="D6" s="60" t="s">
        <v>17</v>
      </c>
      <c r="E6" s="60" t="s">
        <v>17</v>
      </c>
      <c r="F6" s="60" t="s">
        <v>17</v>
      </c>
      <c r="G6" s="60" t="s">
        <v>17</v>
      </c>
      <c r="H6" s="60" t="s">
        <v>17</v>
      </c>
      <c r="I6" s="60" t="s">
        <v>17</v>
      </c>
      <c r="J6" s="60" t="s">
        <v>17</v>
      </c>
      <c r="K6" s="60" t="s">
        <v>17</v>
      </c>
      <c r="L6" s="77" t="s">
        <v>17</v>
      </c>
      <c r="M6" s="77" t="s">
        <v>17</v>
      </c>
      <c r="N6" s="62" t="s">
        <v>17</v>
      </c>
      <c r="O6" s="53">
        <f t="shared" si="0"/>
        <v>1</v>
      </c>
    </row>
    <row r="7" spans="1:15" s="63" customFormat="1" x14ac:dyDescent="0.25">
      <c r="A7" s="58">
        <v>4</v>
      </c>
      <c r="B7" s="59" t="s">
        <v>221</v>
      </c>
      <c r="C7" s="76" t="s">
        <v>17</v>
      </c>
      <c r="D7" s="60" t="s">
        <v>17</v>
      </c>
      <c r="E7" s="60" t="s">
        <v>17</v>
      </c>
      <c r="F7" s="60" t="s">
        <v>17</v>
      </c>
      <c r="G7" s="60" t="s">
        <v>17</v>
      </c>
      <c r="H7" s="60" t="s">
        <v>17</v>
      </c>
      <c r="I7" s="60" t="s">
        <v>17</v>
      </c>
      <c r="J7" s="60" t="s">
        <v>17</v>
      </c>
      <c r="K7" s="60" t="s">
        <v>17</v>
      </c>
      <c r="L7" s="77" t="s">
        <v>17</v>
      </c>
      <c r="M7" s="77" t="s">
        <v>17</v>
      </c>
      <c r="N7" s="62" t="s">
        <v>17</v>
      </c>
      <c r="O7" s="53">
        <f t="shared" si="0"/>
        <v>1</v>
      </c>
    </row>
    <row r="8" spans="1:15" s="63" customFormat="1" x14ac:dyDescent="0.25">
      <c r="A8" s="58">
        <v>5</v>
      </c>
      <c r="B8" s="59" t="s">
        <v>222</v>
      </c>
      <c r="C8" s="76" t="s">
        <v>17</v>
      </c>
      <c r="D8" s="60" t="s">
        <v>17</v>
      </c>
      <c r="E8" s="60" t="s">
        <v>17</v>
      </c>
      <c r="F8" s="60" t="s">
        <v>17</v>
      </c>
      <c r="G8" s="60" t="s">
        <v>17</v>
      </c>
      <c r="H8" s="60" t="s">
        <v>17</v>
      </c>
      <c r="I8" s="60" t="s">
        <v>17</v>
      </c>
      <c r="J8" s="60" t="s">
        <v>17</v>
      </c>
      <c r="K8" s="60" t="s">
        <v>17</v>
      </c>
      <c r="L8" s="77" t="s">
        <v>17</v>
      </c>
      <c r="M8" s="77" t="s">
        <v>17</v>
      </c>
      <c r="N8" s="62" t="s">
        <v>17</v>
      </c>
      <c r="O8" s="53">
        <f t="shared" si="0"/>
        <v>1</v>
      </c>
    </row>
    <row r="9" spans="1:15" s="63" customFormat="1" x14ac:dyDescent="0.25">
      <c r="A9" s="58">
        <v>6</v>
      </c>
      <c r="B9" s="59" t="s">
        <v>223</v>
      </c>
      <c r="C9" s="76" t="s">
        <v>17</v>
      </c>
      <c r="D9" s="60" t="s">
        <v>17</v>
      </c>
      <c r="E9" s="60" t="s">
        <v>17</v>
      </c>
      <c r="F9" s="60" t="s">
        <v>17</v>
      </c>
      <c r="G9" s="60" t="s">
        <v>17</v>
      </c>
      <c r="H9" s="60" t="s">
        <v>17</v>
      </c>
      <c r="I9" s="60" t="s">
        <v>17</v>
      </c>
      <c r="J9" s="60" t="s">
        <v>17</v>
      </c>
      <c r="K9" s="60" t="s">
        <v>17</v>
      </c>
      <c r="L9" s="60" t="s">
        <v>17</v>
      </c>
      <c r="M9" s="60" t="s">
        <v>17</v>
      </c>
      <c r="N9" s="62" t="s">
        <v>17</v>
      </c>
      <c r="O9" s="53">
        <f t="shared" si="0"/>
        <v>1</v>
      </c>
    </row>
    <row r="10" spans="1:15" s="63" customFormat="1" x14ac:dyDescent="0.25">
      <c r="A10" s="58">
        <v>7</v>
      </c>
      <c r="B10" s="59" t="s">
        <v>224</v>
      </c>
      <c r="C10" s="76" t="s">
        <v>17</v>
      </c>
      <c r="D10" s="60" t="s">
        <v>17</v>
      </c>
      <c r="E10" s="60" t="s">
        <v>17</v>
      </c>
      <c r="F10" s="60" t="s">
        <v>17</v>
      </c>
      <c r="G10" s="60" t="s">
        <v>17</v>
      </c>
      <c r="H10" s="60" t="s">
        <v>17</v>
      </c>
      <c r="I10" s="60" t="s">
        <v>17</v>
      </c>
      <c r="J10" s="60" t="s">
        <v>17</v>
      </c>
      <c r="K10" s="60" t="s">
        <v>17</v>
      </c>
      <c r="L10" s="77" t="s">
        <v>17</v>
      </c>
      <c r="M10" s="77" t="s">
        <v>17</v>
      </c>
      <c r="N10" s="62" t="s">
        <v>17</v>
      </c>
      <c r="O10" s="53">
        <f t="shared" si="0"/>
        <v>1</v>
      </c>
    </row>
    <row r="11" spans="1:15" s="63" customFormat="1" x14ac:dyDescent="0.25">
      <c r="A11" s="58">
        <v>8</v>
      </c>
      <c r="B11" s="59" t="s">
        <v>263</v>
      </c>
      <c r="C11" s="76" t="s">
        <v>17</v>
      </c>
      <c r="D11" s="60" t="s">
        <v>17</v>
      </c>
      <c r="E11" s="60" t="s">
        <v>17</v>
      </c>
      <c r="F11" s="60" t="s">
        <v>17</v>
      </c>
      <c r="G11" s="60" t="s">
        <v>17</v>
      </c>
      <c r="H11" s="60" t="s">
        <v>17</v>
      </c>
      <c r="I11" s="60" t="s">
        <v>17</v>
      </c>
      <c r="J11" s="60" t="s">
        <v>17</v>
      </c>
      <c r="K11" s="60" t="s">
        <v>17</v>
      </c>
      <c r="L11" s="77" t="s">
        <v>17</v>
      </c>
      <c r="M11" s="77" t="s">
        <v>17</v>
      </c>
      <c r="N11" s="62" t="s">
        <v>17</v>
      </c>
      <c r="O11" s="53">
        <f t="shared" si="0"/>
        <v>1</v>
      </c>
    </row>
    <row r="12" spans="1:15" s="63" customFormat="1" x14ac:dyDescent="0.25">
      <c r="A12" s="58">
        <v>9</v>
      </c>
      <c r="B12" s="59" t="s">
        <v>225</v>
      </c>
      <c r="C12" s="76" t="s">
        <v>17</v>
      </c>
      <c r="D12" s="60" t="s">
        <v>17</v>
      </c>
      <c r="E12" s="60" t="s">
        <v>17</v>
      </c>
      <c r="F12" s="60" t="s">
        <v>17</v>
      </c>
      <c r="G12" s="60" t="s">
        <v>17</v>
      </c>
      <c r="H12" s="60" t="s">
        <v>17</v>
      </c>
      <c r="I12" s="60" t="s">
        <v>17</v>
      </c>
      <c r="J12" s="60" t="s">
        <v>17</v>
      </c>
      <c r="K12" s="60" t="s">
        <v>17</v>
      </c>
      <c r="L12" s="77" t="s">
        <v>17</v>
      </c>
      <c r="M12" s="77" t="s">
        <v>17</v>
      </c>
      <c r="N12" s="62" t="s">
        <v>17</v>
      </c>
      <c r="O12" s="53">
        <f t="shared" si="0"/>
        <v>1</v>
      </c>
    </row>
    <row r="13" spans="1:15" ht="15.75" x14ac:dyDescent="0.25">
      <c r="A13" s="1"/>
      <c r="B13" s="6" t="s">
        <v>18</v>
      </c>
      <c r="C13" s="2">
        <v>42632</v>
      </c>
      <c r="D13" s="2">
        <v>42639</v>
      </c>
      <c r="E13" s="2">
        <v>42646</v>
      </c>
      <c r="F13" s="2">
        <v>42653</v>
      </c>
      <c r="G13" s="2">
        <v>42660</v>
      </c>
      <c r="H13" s="10">
        <v>42681</v>
      </c>
      <c r="I13" s="10">
        <v>42688</v>
      </c>
      <c r="J13" s="10">
        <v>42695</v>
      </c>
      <c r="K13" s="10">
        <v>42702</v>
      </c>
      <c r="L13" s="10">
        <v>42709</v>
      </c>
      <c r="M13" s="10">
        <v>42716</v>
      </c>
      <c r="N13" s="34">
        <v>42711</v>
      </c>
      <c r="O13" s="15"/>
    </row>
    <row r="14" spans="1:15" x14ac:dyDescent="0.25">
      <c r="A14" s="3"/>
      <c r="B14" s="4"/>
      <c r="C14" s="19">
        <v>0</v>
      </c>
      <c r="D14" s="5">
        <v>1</v>
      </c>
      <c r="E14" s="5">
        <v>2</v>
      </c>
      <c r="F14" s="5">
        <v>3</v>
      </c>
      <c r="G14" s="5">
        <v>4</v>
      </c>
      <c r="H14" s="5">
        <v>5</v>
      </c>
      <c r="I14" s="5">
        <v>6</v>
      </c>
      <c r="J14" s="5">
        <v>7</v>
      </c>
      <c r="K14" s="5">
        <v>8</v>
      </c>
      <c r="L14" s="5">
        <v>9</v>
      </c>
      <c r="M14" s="5">
        <v>10</v>
      </c>
      <c r="N14" s="5">
        <v>11</v>
      </c>
      <c r="O14" s="15"/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workbookViewId="0"/>
  </sheetViews>
  <sheetFormatPr defaultRowHeight="15" x14ac:dyDescent="0.25"/>
  <cols>
    <col min="2" max="2" width="19" bestFit="1" customWidth="1"/>
    <col min="3" max="3" width="9.42578125" customWidth="1"/>
    <col min="7" max="7" width="11" bestFit="1" customWidth="1"/>
    <col min="8" max="8" width="8.5703125" bestFit="1" customWidth="1"/>
    <col min="9" max="9" width="12.140625" bestFit="1" customWidth="1"/>
    <col min="14" max="14" width="15.5703125" customWidth="1"/>
  </cols>
  <sheetData>
    <row r="2" spans="1:9" ht="15.75" thickBot="1" x14ac:dyDescent="0.3">
      <c r="A2" s="1"/>
      <c r="B2" s="11" t="s">
        <v>0</v>
      </c>
      <c r="C2" s="15" t="s">
        <v>41</v>
      </c>
      <c r="D2" s="66"/>
      <c r="E2" s="15"/>
      <c r="F2" s="15"/>
      <c r="G2" s="15"/>
      <c r="H2" s="15"/>
    </row>
    <row r="3" spans="1:9" ht="42.7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38" t="s">
        <v>265</v>
      </c>
      <c r="I3" s="25" t="s">
        <v>91</v>
      </c>
    </row>
    <row r="4" spans="1:9" s="63" customFormat="1" x14ac:dyDescent="0.25">
      <c r="A4" s="58">
        <v>1</v>
      </c>
      <c r="B4" s="59" t="s">
        <v>275</v>
      </c>
      <c r="C4" s="76" t="s">
        <v>17</v>
      </c>
      <c r="D4" s="60" t="s">
        <v>17</v>
      </c>
      <c r="E4" s="60" t="s">
        <v>17</v>
      </c>
      <c r="F4" s="60" t="s">
        <v>17</v>
      </c>
      <c r="G4" s="60" t="s">
        <v>17</v>
      </c>
      <c r="H4" s="62" t="s">
        <v>17</v>
      </c>
      <c r="I4" s="53">
        <f>COUNTIF(D4:G4,"+")/4</f>
        <v>1</v>
      </c>
    </row>
    <row r="5" spans="1:9" s="63" customFormat="1" x14ac:dyDescent="0.25">
      <c r="A5" s="58">
        <v>2</v>
      </c>
      <c r="B5" s="59" t="s">
        <v>270</v>
      </c>
      <c r="C5" s="76" t="s">
        <v>17</v>
      </c>
      <c r="D5" s="60" t="s">
        <v>17</v>
      </c>
      <c r="E5" s="60" t="s">
        <v>17</v>
      </c>
      <c r="F5" s="60" t="s">
        <v>17</v>
      </c>
      <c r="G5" s="60" t="s">
        <v>17</v>
      </c>
      <c r="H5" s="62" t="s">
        <v>17</v>
      </c>
      <c r="I5" s="53">
        <f t="shared" ref="I5:I13" si="0">COUNTIF(D5:G5,"+")/4</f>
        <v>1</v>
      </c>
    </row>
    <row r="6" spans="1:9" s="63" customFormat="1" x14ac:dyDescent="0.25">
      <c r="A6" s="58">
        <v>3</v>
      </c>
      <c r="B6" s="59" t="s">
        <v>273</v>
      </c>
      <c r="C6" s="76" t="s">
        <v>17</v>
      </c>
      <c r="D6" s="60" t="s">
        <v>17</v>
      </c>
      <c r="E6" s="60" t="s">
        <v>17</v>
      </c>
      <c r="F6" s="60" t="s">
        <v>17</v>
      </c>
      <c r="G6" s="60" t="s">
        <v>17</v>
      </c>
      <c r="H6" s="62" t="s">
        <v>17</v>
      </c>
      <c r="I6" s="53">
        <f t="shared" si="0"/>
        <v>1</v>
      </c>
    </row>
    <row r="7" spans="1:9" s="63" customFormat="1" x14ac:dyDescent="0.25">
      <c r="A7" s="58">
        <v>4</v>
      </c>
      <c r="B7" s="59" t="s">
        <v>266</v>
      </c>
      <c r="C7" s="76" t="s">
        <v>17</v>
      </c>
      <c r="D7" s="60" t="s">
        <v>17</v>
      </c>
      <c r="E7" s="60" t="s">
        <v>17</v>
      </c>
      <c r="F7" s="60" t="s">
        <v>17</v>
      </c>
      <c r="G7" s="60" t="s">
        <v>17</v>
      </c>
      <c r="H7" s="62" t="s">
        <v>17</v>
      </c>
      <c r="I7" s="53">
        <f t="shared" si="0"/>
        <v>1</v>
      </c>
    </row>
    <row r="8" spans="1:9" s="63" customFormat="1" x14ac:dyDescent="0.25">
      <c r="A8" s="58">
        <v>5</v>
      </c>
      <c r="B8" s="59" t="s">
        <v>268</v>
      </c>
      <c r="C8" s="76" t="s">
        <v>17</v>
      </c>
      <c r="D8" s="60" t="s">
        <v>17</v>
      </c>
      <c r="E8" s="60" t="s">
        <v>17</v>
      </c>
      <c r="F8" s="60" t="s">
        <v>17</v>
      </c>
      <c r="G8" s="60" t="s">
        <v>17</v>
      </c>
      <c r="H8" s="62" t="s">
        <v>17</v>
      </c>
      <c r="I8" s="53">
        <f t="shared" si="0"/>
        <v>1</v>
      </c>
    </row>
    <row r="9" spans="1:9" s="63" customFormat="1" x14ac:dyDescent="0.25">
      <c r="A9" s="58">
        <v>6</v>
      </c>
      <c r="B9" s="59" t="s">
        <v>274</v>
      </c>
      <c r="C9" s="76" t="s">
        <v>17</v>
      </c>
      <c r="D9" s="60" t="s">
        <v>17</v>
      </c>
      <c r="E9" s="60" t="s">
        <v>17</v>
      </c>
      <c r="F9" s="60" t="s">
        <v>17</v>
      </c>
      <c r="G9" s="60" t="s">
        <v>17</v>
      </c>
      <c r="H9" s="62" t="s">
        <v>17</v>
      </c>
      <c r="I9" s="53">
        <f t="shared" si="0"/>
        <v>1</v>
      </c>
    </row>
    <row r="10" spans="1:9" s="63" customFormat="1" x14ac:dyDescent="0.25">
      <c r="A10" s="58">
        <v>7</v>
      </c>
      <c r="B10" s="59" t="s">
        <v>271</v>
      </c>
      <c r="C10" s="76" t="s">
        <v>17</v>
      </c>
      <c r="D10" s="60" t="s">
        <v>17</v>
      </c>
      <c r="E10" s="60" t="s">
        <v>17</v>
      </c>
      <c r="F10" s="60" t="s">
        <v>17</v>
      </c>
      <c r="G10" s="60" t="s">
        <v>17</v>
      </c>
      <c r="H10" s="62" t="s">
        <v>17</v>
      </c>
      <c r="I10" s="53">
        <f t="shared" si="0"/>
        <v>1</v>
      </c>
    </row>
    <row r="11" spans="1:9" s="63" customFormat="1" x14ac:dyDescent="0.25">
      <c r="A11" s="58">
        <v>8</v>
      </c>
      <c r="B11" s="59" t="s">
        <v>272</v>
      </c>
      <c r="C11" s="76" t="s">
        <v>17</v>
      </c>
      <c r="D11" s="60" t="s">
        <v>17</v>
      </c>
      <c r="E11" s="60" t="s">
        <v>17</v>
      </c>
      <c r="F11" s="60" t="s">
        <v>17</v>
      </c>
      <c r="G11" s="60" t="s">
        <v>17</v>
      </c>
      <c r="H11" s="62" t="s">
        <v>17</v>
      </c>
      <c r="I11" s="53">
        <f t="shared" si="0"/>
        <v>1</v>
      </c>
    </row>
    <row r="12" spans="1:9" s="63" customFormat="1" x14ac:dyDescent="0.25">
      <c r="A12" s="58">
        <v>9</v>
      </c>
      <c r="B12" s="59" t="s">
        <v>269</v>
      </c>
      <c r="C12" s="76" t="s">
        <v>17</v>
      </c>
      <c r="D12" s="60" t="s">
        <v>17</v>
      </c>
      <c r="E12" s="60" t="s">
        <v>17</v>
      </c>
      <c r="F12" s="60" t="s">
        <v>17</v>
      </c>
      <c r="G12" s="60" t="s">
        <v>17</v>
      </c>
      <c r="H12" s="62" t="s">
        <v>17</v>
      </c>
      <c r="I12" s="53">
        <f t="shared" si="0"/>
        <v>1</v>
      </c>
    </row>
    <row r="13" spans="1:9" s="63" customFormat="1" x14ac:dyDescent="0.25">
      <c r="A13" s="58">
        <v>10</v>
      </c>
      <c r="B13" s="59" t="s">
        <v>267</v>
      </c>
      <c r="C13" s="76" t="s">
        <v>17</v>
      </c>
      <c r="D13" s="60" t="s">
        <v>17</v>
      </c>
      <c r="E13" s="60" t="s">
        <v>17</v>
      </c>
      <c r="F13" s="60" t="s">
        <v>17</v>
      </c>
      <c r="G13" s="60" t="s">
        <v>17</v>
      </c>
      <c r="H13" s="62" t="s">
        <v>17</v>
      </c>
      <c r="I13" s="53">
        <f t="shared" si="0"/>
        <v>1</v>
      </c>
    </row>
    <row r="14" spans="1:9" ht="15.75" x14ac:dyDescent="0.25">
      <c r="A14" s="1"/>
      <c r="B14" s="6" t="s">
        <v>18</v>
      </c>
      <c r="C14" s="2">
        <v>42711</v>
      </c>
      <c r="D14" s="2">
        <v>42711</v>
      </c>
      <c r="E14" s="2">
        <v>42712</v>
      </c>
      <c r="F14" s="2">
        <v>42718</v>
      </c>
      <c r="G14" s="2">
        <v>42718</v>
      </c>
      <c r="H14" s="34"/>
    </row>
    <row r="15" spans="1:9" x14ac:dyDescent="0.25">
      <c r="A15" s="3"/>
      <c r="B15" s="4"/>
      <c r="C15" s="19">
        <v>0</v>
      </c>
      <c r="D15" s="5">
        <v>1</v>
      </c>
      <c r="E15" s="5">
        <v>2</v>
      </c>
      <c r="F15" s="5">
        <v>3</v>
      </c>
      <c r="G15" s="5">
        <v>4</v>
      </c>
      <c r="H15" s="5"/>
    </row>
  </sheetData>
  <sortState ref="B4:B13">
    <sortCondition ref="B4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5"/>
  <sheetViews>
    <sheetView zoomScaleNormal="100" workbookViewId="0"/>
  </sheetViews>
  <sheetFormatPr defaultRowHeight="15" x14ac:dyDescent="0.25"/>
  <cols>
    <col min="2" max="2" width="19" bestFit="1" customWidth="1"/>
    <col min="5" max="5" width="11.85546875" bestFit="1" customWidth="1"/>
    <col min="6" max="6" width="10.85546875" bestFit="1" customWidth="1"/>
    <col min="7" max="7" width="8.85546875" bestFit="1" customWidth="1"/>
    <col min="8" max="8" width="9" bestFit="1" customWidth="1"/>
    <col min="9" max="9" width="10.85546875" bestFit="1" customWidth="1"/>
    <col min="10" max="10" width="11.7109375" bestFit="1" customWidth="1"/>
    <col min="11" max="11" width="11.5703125" bestFit="1" customWidth="1"/>
    <col min="12" max="12" width="12.5703125" bestFit="1" customWidth="1"/>
    <col min="13" max="13" width="10.5703125" bestFit="1" customWidth="1"/>
    <col min="14" max="14" width="9.7109375" bestFit="1" customWidth="1"/>
    <col min="15" max="15" width="8.85546875" bestFit="1" customWidth="1"/>
    <col min="16" max="16" width="9" bestFit="1" customWidth="1"/>
    <col min="17" max="17" width="11.42578125" bestFit="1" customWidth="1"/>
    <col min="18" max="19" width="8.28515625" bestFit="1" customWidth="1"/>
    <col min="20" max="20" width="8.5703125" bestFit="1" customWidth="1"/>
    <col min="26" max="26" width="10.5703125" bestFit="1" customWidth="1"/>
  </cols>
  <sheetData>
    <row r="2" spans="1:27" ht="15.75" thickBot="1" x14ac:dyDescent="0.3">
      <c r="A2" s="1"/>
      <c r="B2" s="11" t="s">
        <v>0</v>
      </c>
      <c r="C2" s="14" t="s">
        <v>41</v>
      </c>
      <c r="D2" s="13" t="s">
        <v>39</v>
      </c>
      <c r="E2" s="14" t="s">
        <v>40</v>
      </c>
      <c r="F2" s="15" t="s">
        <v>59</v>
      </c>
      <c r="G2" s="14" t="s">
        <v>43</v>
      </c>
      <c r="H2" s="15" t="s">
        <v>81</v>
      </c>
      <c r="I2" s="15" t="s">
        <v>44</v>
      </c>
      <c r="J2" s="15" t="s">
        <v>45</v>
      </c>
      <c r="K2" s="15" t="s">
        <v>46</v>
      </c>
      <c r="L2" s="15" t="s">
        <v>47</v>
      </c>
      <c r="M2" s="15" t="s">
        <v>237</v>
      </c>
      <c r="N2" s="15" t="s">
        <v>238</v>
      </c>
      <c r="O2" s="15" t="s">
        <v>63</v>
      </c>
      <c r="P2" s="15" t="s">
        <v>72</v>
      </c>
      <c r="Q2" s="15" t="s">
        <v>239</v>
      </c>
      <c r="R2" s="15" t="s">
        <v>240</v>
      </c>
      <c r="S2" s="15" t="s">
        <v>241</v>
      </c>
      <c r="T2" s="15" t="s">
        <v>77</v>
      </c>
      <c r="U2" s="75" t="s">
        <v>242</v>
      </c>
      <c r="V2" s="15" t="s">
        <v>244</v>
      </c>
      <c r="W2" s="15" t="s">
        <v>245</v>
      </c>
      <c r="X2" s="15" t="s">
        <v>246</v>
      </c>
      <c r="Y2" s="15" t="s">
        <v>247</v>
      </c>
    </row>
    <row r="3" spans="1:27" ht="42.7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7" t="s">
        <v>37</v>
      </c>
      <c r="L3" s="20" t="s">
        <v>38</v>
      </c>
      <c r="M3" s="20" t="s">
        <v>61</v>
      </c>
      <c r="N3" s="20" t="s">
        <v>62</v>
      </c>
      <c r="O3" s="20" t="s">
        <v>66</v>
      </c>
      <c r="P3" s="20" t="s">
        <v>67</v>
      </c>
      <c r="Q3" s="20" t="s">
        <v>68</v>
      </c>
      <c r="R3" s="20" t="s">
        <v>69</v>
      </c>
      <c r="S3" s="20" t="s">
        <v>70</v>
      </c>
      <c r="T3" s="20" t="s">
        <v>71</v>
      </c>
      <c r="U3" s="20" t="s">
        <v>243</v>
      </c>
      <c r="V3" s="20" t="s">
        <v>248</v>
      </c>
      <c r="W3" s="20" t="s">
        <v>249</v>
      </c>
      <c r="X3" s="20" t="s">
        <v>250</v>
      </c>
      <c r="Y3" s="20" t="s">
        <v>251</v>
      </c>
      <c r="Z3" s="38" t="s">
        <v>80</v>
      </c>
      <c r="AA3" s="25" t="s">
        <v>91</v>
      </c>
    </row>
    <row r="4" spans="1:27" s="63" customFormat="1" x14ac:dyDescent="0.25">
      <c r="A4" s="58">
        <v>1</v>
      </c>
      <c r="B4" s="79" t="s">
        <v>21</v>
      </c>
      <c r="C4" s="60" t="s">
        <v>17</v>
      </c>
      <c r="D4" s="60" t="s">
        <v>17</v>
      </c>
      <c r="E4" s="60" t="s">
        <v>17</v>
      </c>
      <c r="F4" s="60" t="s">
        <v>17</v>
      </c>
      <c r="G4" s="60" t="s">
        <v>17</v>
      </c>
      <c r="H4" s="60" t="s">
        <v>17</v>
      </c>
      <c r="I4" s="60" t="s">
        <v>17</v>
      </c>
      <c r="J4" s="60" t="s">
        <v>17</v>
      </c>
      <c r="K4" s="60" t="s">
        <v>17</v>
      </c>
      <c r="L4" s="60" t="s">
        <v>17</v>
      </c>
      <c r="M4" s="60" t="s">
        <v>17</v>
      </c>
      <c r="N4" s="60" t="s">
        <v>17</v>
      </c>
      <c r="O4" s="60" t="s">
        <v>17</v>
      </c>
      <c r="P4" s="60" t="s">
        <v>17</v>
      </c>
      <c r="Q4" s="60" t="s">
        <v>17</v>
      </c>
      <c r="R4" s="60" t="s">
        <v>17</v>
      </c>
      <c r="S4" s="60" t="s">
        <v>17</v>
      </c>
      <c r="T4" s="60" t="s">
        <v>17</v>
      </c>
      <c r="U4" s="60" t="s">
        <v>17</v>
      </c>
      <c r="V4" s="60" t="s">
        <v>17</v>
      </c>
      <c r="W4" s="60" t="s">
        <v>17</v>
      </c>
      <c r="X4" s="60" t="s">
        <v>17</v>
      </c>
      <c r="Y4" s="60" t="s">
        <v>17</v>
      </c>
      <c r="Z4" s="62" t="s">
        <v>17</v>
      </c>
      <c r="AA4" s="53">
        <f>COUNTIF(D4:Y4,"+")/22</f>
        <v>1</v>
      </c>
    </row>
    <row r="5" spans="1:27" s="63" customFormat="1" x14ac:dyDescent="0.25">
      <c r="A5" s="58">
        <v>2</v>
      </c>
      <c r="B5" s="59" t="s">
        <v>22</v>
      </c>
      <c r="C5" s="60" t="s">
        <v>17</v>
      </c>
      <c r="D5" s="60" t="s">
        <v>17</v>
      </c>
      <c r="E5" s="60" t="s">
        <v>17</v>
      </c>
      <c r="F5" s="60" t="s">
        <v>17</v>
      </c>
      <c r="G5" s="60" t="s">
        <v>17</v>
      </c>
      <c r="H5" s="60" t="s">
        <v>17</v>
      </c>
      <c r="I5" s="60" t="s">
        <v>17</v>
      </c>
      <c r="J5" s="60" t="s">
        <v>17</v>
      </c>
      <c r="K5" s="60" t="s">
        <v>17</v>
      </c>
      <c r="L5" s="60" t="s">
        <v>17</v>
      </c>
      <c r="M5" s="60" t="s">
        <v>17</v>
      </c>
      <c r="N5" s="60" t="s">
        <v>17</v>
      </c>
      <c r="O5" s="60" t="s">
        <v>17</v>
      </c>
      <c r="P5" s="60" t="s">
        <v>17</v>
      </c>
      <c r="Q5" s="60" t="s">
        <v>17</v>
      </c>
      <c r="R5" s="60" t="s">
        <v>17</v>
      </c>
      <c r="S5" s="60" t="s">
        <v>17</v>
      </c>
      <c r="T5" s="60" t="s">
        <v>17</v>
      </c>
      <c r="U5" s="60" t="s">
        <v>17</v>
      </c>
      <c r="V5" s="60" t="s">
        <v>17</v>
      </c>
      <c r="W5" s="60" t="s">
        <v>17</v>
      </c>
      <c r="X5" s="60" t="s">
        <v>17</v>
      </c>
      <c r="Y5" s="60" t="s">
        <v>17</v>
      </c>
      <c r="Z5" s="62" t="s">
        <v>17</v>
      </c>
      <c r="AA5" s="53">
        <f t="shared" ref="AA5:AA13" si="0">COUNTIF(D5:Y5,"+")/22</f>
        <v>1</v>
      </c>
    </row>
    <row r="6" spans="1:27" s="63" customFormat="1" x14ac:dyDescent="0.25">
      <c r="A6" s="58">
        <v>3</v>
      </c>
      <c r="B6" s="59" t="s">
        <v>113</v>
      </c>
      <c r="C6" s="60" t="s">
        <v>17</v>
      </c>
      <c r="D6" s="60" t="s">
        <v>17</v>
      </c>
      <c r="E6" s="60" t="s">
        <v>17</v>
      </c>
      <c r="F6" s="60" t="s">
        <v>17</v>
      </c>
      <c r="G6" s="60" t="s">
        <v>17</v>
      </c>
      <c r="H6" s="60" t="s">
        <v>17</v>
      </c>
      <c r="I6" s="60" t="s">
        <v>17</v>
      </c>
      <c r="J6" s="60" t="s">
        <v>17</v>
      </c>
      <c r="K6" s="60" t="s">
        <v>17</v>
      </c>
      <c r="L6" s="60" t="s">
        <v>17</v>
      </c>
      <c r="M6" s="60" t="s">
        <v>17</v>
      </c>
      <c r="N6" s="60" t="s">
        <v>17</v>
      </c>
      <c r="O6" s="60" t="s">
        <v>17</v>
      </c>
      <c r="P6" s="60" t="s">
        <v>17</v>
      </c>
      <c r="Q6" s="60" t="s">
        <v>17</v>
      </c>
      <c r="R6" s="60" t="s">
        <v>17</v>
      </c>
      <c r="S6" s="60" t="s">
        <v>17</v>
      </c>
      <c r="T6" s="60" t="s">
        <v>17</v>
      </c>
      <c r="U6" s="60" t="s">
        <v>17</v>
      </c>
      <c r="V6" s="60" t="s">
        <v>17</v>
      </c>
      <c r="W6" s="60" t="s">
        <v>17</v>
      </c>
      <c r="X6" s="60" t="s">
        <v>17</v>
      </c>
      <c r="Y6" s="60" t="s">
        <v>17</v>
      </c>
      <c r="Z6" s="62" t="s">
        <v>17</v>
      </c>
      <c r="AA6" s="53">
        <f t="shared" si="0"/>
        <v>1</v>
      </c>
    </row>
    <row r="7" spans="1:27" s="63" customFormat="1" x14ac:dyDescent="0.25">
      <c r="A7" s="58">
        <v>4</v>
      </c>
      <c r="B7" s="59" t="s">
        <v>23</v>
      </c>
      <c r="C7" s="60" t="s">
        <v>17</v>
      </c>
      <c r="D7" s="60" t="s">
        <v>17</v>
      </c>
      <c r="E7" s="60" t="s">
        <v>17</v>
      </c>
      <c r="F7" s="60" t="s">
        <v>17</v>
      </c>
      <c r="G7" s="99" t="s">
        <v>17</v>
      </c>
      <c r="H7" s="60" t="s">
        <v>17</v>
      </c>
      <c r="I7" s="60" t="s">
        <v>17</v>
      </c>
      <c r="J7" s="60" t="s">
        <v>17</v>
      </c>
      <c r="K7" s="60" t="s">
        <v>17</v>
      </c>
      <c r="L7" s="60" t="s">
        <v>17</v>
      </c>
      <c r="M7" s="60" t="s">
        <v>17</v>
      </c>
      <c r="N7" s="60" t="s">
        <v>17</v>
      </c>
      <c r="O7" s="60" t="s">
        <v>17</v>
      </c>
      <c r="P7" s="60" t="s">
        <v>17</v>
      </c>
      <c r="Q7" s="60" t="s">
        <v>17</v>
      </c>
      <c r="R7" s="60" t="s">
        <v>17</v>
      </c>
      <c r="S7" s="60" t="s">
        <v>17</v>
      </c>
      <c r="T7" s="60" t="s">
        <v>17</v>
      </c>
      <c r="U7" s="60" t="s">
        <v>17</v>
      </c>
      <c r="V7" s="60" t="s">
        <v>17</v>
      </c>
      <c r="W7" s="60" t="s">
        <v>17</v>
      </c>
      <c r="X7" s="60" t="s">
        <v>17</v>
      </c>
      <c r="Y7" s="60" t="s">
        <v>17</v>
      </c>
      <c r="Z7" s="62" t="s">
        <v>17</v>
      </c>
      <c r="AA7" s="53">
        <f t="shared" si="0"/>
        <v>1</v>
      </c>
    </row>
    <row r="8" spans="1:27" s="63" customFormat="1" x14ac:dyDescent="0.25">
      <c r="A8" s="58">
        <v>5</v>
      </c>
      <c r="B8" s="59" t="s">
        <v>24</v>
      </c>
      <c r="C8" s="60" t="s">
        <v>17</v>
      </c>
      <c r="D8" s="60" t="s">
        <v>17</v>
      </c>
      <c r="E8" s="60" t="s">
        <v>17</v>
      </c>
      <c r="F8" s="60" t="s">
        <v>17</v>
      </c>
      <c r="G8" s="99" t="s">
        <v>17</v>
      </c>
      <c r="H8" s="60" t="s">
        <v>17</v>
      </c>
      <c r="I8" s="60" t="s">
        <v>17</v>
      </c>
      <c r="J8" s="60" t="s">
        <v>17</v>
      </c>
      <c r="K8" s="60" t="s">
        <v>17</v>
      </c>
      <c r="L8" s="60" t="s">
        <v>17</v>
      </c>
      <c r="M8" s="60" t="s">
        <v>17</v>
      </c>
      <c r="N8" s="60" t="s">
        <v>17</v>
      </c>
      <c r="O8" s="60" t="s">
        <v>17</v>
      </c>
      <c r="P8" s="60" t="s">
        <v>17</v>
      </c>
      <c r="Q8" s="60" t="s">
        <v>17</v>
      </c>
      <c r="R8" s="60" t="s">
        <v>17</v>
      </c>
      <c r="S8" s="60" t="s">
        <v>17</v>
      </c>
      <c r="T8" s="60" t="s">
        <v>17</v>
      </c>
      <c r="U8" s="60" t="s">
        <v>17</v>
      </c>
      <c r="V8" s="60" t="s">
        <v>17</v>
      </c>
      <c r="W8" s="60" t="s">
        <v>17</v>
      </c>
      <c r="X8" s="60" t="s">
        <v>17</v>
      </c>
      <c r="Y8" s="60" t="s">
        <v>17</v>
      </c>
      <c r="Z8" s="62" t="s">
        <v>17</v>
      </c>
      <c r="AA8" s="53">
        <f t="shared" si="0"/>
        <v>1</v>
      </c>
    </row>
    <row r="9" spans="1:27" s="63" customFormat="1" x14ac:dyDescent="0.25">
      <c r="A9" s="58">
        <v>6</v>
      </c>
      <c r="B9" s="59" t="s">
        <v>25</v>
      </c>
      <c r="C9" s="60" t="s">
        <v>17</v>
      </c>
      <c r="D9" s="60" t="s">
        <v>17</v>
      </c>
      <c r="E9" s="60" t="s">
        <v>17</v>
      </c>
      <c r="F9" s="60" t="s">
        <v>17</v>
      </c>
      <c r="G9" s="60" t="s">
        <v>17</v>
      </c>
      <c r="H9" s="60" t="s">
        <v>17</v>
      </c>
      <c r="I9" s="60" t="s">
        <v>17</v>
      </c>
      <c r="J9" s="60" t="s">
        <v>17</v>
      </c>
      <c r="K9" s="60" t="s">
        <v>17</v>
      </c>
      <c r="L9" s="60" t="s">
        <v>17</v>
      </c>
      <c r="M9" s="60" t="s">
        <v>17</v>
      </c>
      <c r="N9" s="60" t="s">
        <v>17</v>
      </c>
      <c r="O9" s="60" t="s">
        <v>17</v>
      </c>
      <c r="P9" s="60" t="s">
        <v>17</v>
      </c>
      <c r="Q9" s="60" t="s">
        <v>17</v>
      </c>
      <c r="R9" s="60" t="s">
        <v>17</v>
      </c>
      <c r="S9" s="60" t="s">
        <v>17</v>
      </c>
      <c r="T9" s="60" t="s">
        <v>17</v>
      </c>
      <c r="U9" s="60" t="s">
        <v>17</v>
      </c>
      <c r="V9" s="60" t="s">
        <v>17</v>
      </c>
      <c r="W9" s="60" t="s">
        <v>17</v>
      </c>
      <c r="X9" s="60" t="s">
        <v>17</v>
      </c>
      <c r="Y9" s="60" t="s">
        <v>17</v>
      </c>
      <c r="Z9" s="62" t="s">
        <v>17</v>
      </c>
      <c r="AA9" s="53">
        <f t="shared" si="0"/>
        <v>1</v>
      </c>
    </row>
    <row r="10" spans="1:27" s="63" customFormat="1" x14ac:dyDescent="0.25">
      <c r="A10" s="58">
        <v>7</v>
      </c>
      <c r="B10" s="59" t="s">
        <v>26</v>
      </c>
      <c r="C10" s="60" t="s">
        <v>17</v>
      </c>
      <c r="D10" s="60" t="s">
        <v>17</v>
      </c>
      <c r="E10" s="60" t="s">
        <v>17</v>
      </c>
      <c r="F10" s="60" t="s">
        <v>17</v>
      </c>
      <c r="G10" s="60" t="s">
        <v>17</v>
      </c>
      <c r="H10" s="60" t="s">
        <v>17</v>
      </c>
      <c r="I10" s="60" t="s">
        <v>17</v>
      </c>
      <c r="J10" s="60" t="s">
        <v>17</v>
      </c>
      <c r="K10" s="60" t="s">
        <v>17</v>
      </c>
      <c r="L10" s="60" t="s">
        <v>17</v>
      </c>
      <c r="M10" s="60" t="s">
        <v>17</v>
      </c>
      <c r="N10" s="60" t="s">
        <v>17</v>
      </c>
      <c r="O10" s="60" t="s">
        <v>17</v>
      </c>
      <c r="P10" s="60" t="s">
        <v>17</v>
      </c>
      <c r="Q10" s="60" t="s">
        <v>17</v>
      </c>
      <c r="R10" s="60" t="s">
        <v>17</v>
      </c>
      <c r="S10" s="60" t="s">
        <v>17</v>
      </c>
      <c r="T10" s="60" t="s">
        <v>17</v>
      </c>
      <c r="U10" s="60" t="s">
        <v>17</v>
      </c>
      <c r="V10" s="60" t="s">
        <v>17</v>
      </c>
      <c r="W10" s="60" t="s">
        <v>17</v>
      </c>
      <c r="X10" s="60" t="s">
        <v>17</v>
      </c>
      <c r="Y10" s="60" t="s">
        <v>17</v>
      </c>
      <c r="Z10" s="62" t="s">
        <v>17</v>
      </c>
      <c r="AA10" s="53">
        <f t="shared" si="0"/>
        <v>1</v>
      </c>
    </row>
    <row r="11" spans="1:27" s="63" customFormat="1" x14ac:dyDescent="0.25">
      <c r="A11" s="58">
        <v>8</v>
      </c>
      <c r="B11" s="59" t="s">
        <v>27</v>
      </c>
      <c r="C11" s="60" t="s">
        <v>17</v>
      </c>
      <c r="D11" s="60" t="s">
        <v>17</v>
      </c>
      <c r="E11" s="60" t="s">
        <v>17</v>
      </c>
      <c r="F11" s="60" t="s">
        <v>17</v>
      </c>
      <c r="G11" s="60" t="s">
        <v>17</v>
      </c>
      <c r="H11" s="60" t="s">
        <v>17</v>
      </c>
      <c r="I11" s="60" t="s">
        <v>17</v>
      </c>
      <c r="J11" s="60" t="s">
        <v>17</v>
      </c>
      <c r="K11" s="60" t="s">
        <v>17</v>
      </c>
      <c r="L11" s="60" t="s">
        <v>17</v>
      </c>
      <c r="M11" s="60" t="s">
        <v>17</v>
      </c>
      <c r="N11" s="60" t="s">
        <v>17</v>
      </c>
      <c r="O11" s="60" t="s">
        <v>17</v>
      </c>
      <c r="P11" s="60" t="s">
        <v>17</v>
      </c>
      <c r="Q11" s="60" t="s">
        <v>17</v>
      </c>
      <c r="R11" s="60" t="s">
        <v>17</v>
      </c>
      <c r="S11" s="60" t="s">
        <v>17</v>
      </c>
      <c r="T11" s="60" t="s">
        <v>17</v>
      </c>
      <c r="U11" s="60" t="s">
        <v>17</v>
      </c>
      <c r="V11" s="60" t="s">
        <v>17</v>
      </c>
      <c r="W11" s="60" t="s">
        <v>17</v>
      </c>
      <c r="X11" s="60" t="s">
        <v>17</v>
      </c>
      <c r="Y11" s="60" t="s">
        <v>17</v>
      </c>
      <c r="Z11" s="62" t="s">
        <v>17</v>
      </c>
      <c r="AA11" s="53">
        <f t="shared" si="0"/>
        <v>1</v>
      </c>
    </row>
    <row r="12" spans="1:27" s="63" customFormat="1" x14ac:dyDescent="0.25">
      <c r="A12" s="58">
        <v>9</v>
      </c>
      <c r="B12" s="59" t="s">
        <v>28</v>
      </c>
      <c r="C12" s="60" t="s">
        <v>17</v>
      </c>
      <c r="D12" s="60" t="s">
        <v>17</v>
      </c>
      <c r="E12" s="60" t="s">
        <v>17</v>
      </c>
      <c r="F12" s="60" t="s">
        <v>17</v>
      </c>
      <c r="G12" s="60" t="s">
        <v>17</v>
      </c>
      <c r="H12" s="60" t="s">
        <v>17</v>
      </c>
      <c r="I12" s="60" t="s">
        <v>17</v>
      </c>
      <c r="J12" s="60" t="s">
        <v>17</v>
      </c>
      <c r="K12" s="60" t="s">
        <v>17</v>
      </c>
      <c r="L12" s="60" t="s">
        <v>17</v>
      </c>
      <c r="M12" s="60" t="s">
        <v>17</v>
      </c>
      <c r="N12" s="60" t="s">
        <v>17</v>
      </c>
      <c r="O12" s="60" t="s">
        <v>17</v>
      </c>
      <c r="P12" s="60" t="s">
        <v>17</v>
      </c>
      <c r="Q12" s="60" t="s">
        <v>17</v>
      </c>
      <c r="R12" s="60" t="s">
        <v>17</v>
      </c>
      <c r="S12" s="60" t="s">
        <v>17</v>
      </c>
      <c r="T12" s="60" t="s">
        <v>17</v>
      </c>
      <c r="U12" s="60" t="s">
        <v>17</v>
      </c>
      <c r="V12" s="60" t="s">
        <v>17</v>
      </c>
      <c r="W12" s="60" t="s">
        <v>17</v>
      </c>
      <c r="X12" s="60" t="s">
        <v>17</v>
      </c>
      <c r="Y12" s="60" t="s">
        <v>17</v>
      </c>
      <c r="Z12" s="62" t="s">
        <v>17</v>
      </c>
      <c r="AA12" s="53">
        <f t="shared" si="0"/>
        <v>1</v>
      </c>
    </row>
    <row r="13" spans="1:27" s="63" customFormat="1" ht="15.75" thickBot="1" x14ac:dyDescent="0.3">
      <c r="A13" s="58">
        <v>10</v>
      </c>
      <c r="B13" s="100" t="s">
        <v>29</v>
      </c>
      <c r="C13" s="93" t="s">
        <v>17</v>
      </c>
      <c r="D13" s="93" t="s">
        <v>17</v>
      </c>
      <c r="E13" s="93" t="s">
        <v>17</v>
      </c>
      <c r="F13" s="93" t="s">
        <v>17</v>
      </c>
      <c r="G13" s="93" t="s">
        <v>17</v>
      </c>
      <c r="H13" s="93" t="s">
        <v>17</v>
      </c>
      <c r="I13" s="93" t="s">
        <v>17</v>
      </c>
      <c r="J13" s="93" t="s">
        <v>17</v>
      </c>
      <c r="K13" s="60" t="s">
        <v>17</v>
      </c>
      <c r="L13" s="60" t="s">
        <v>17</v>
      </c>
      <c r="M13" s="60" t="s">
        <v>17</v>
      </c>
      <c r="N13" s="60" t="s">
        <v>17</v>
      </c>
      <c r="O13" s="60" t="s">
        <v>17</v>
      </c>
      <c r="P13" s="60" t="s">
        <v>17</v>
      </c>
      <c r="Q13" s="60" t="s">
        <v>17</v>
      </c>
      <c r="R13" s="60" t="s">
        <v>17</v>
      </c>
      <c r="S13" s="60" t="s">
        <v>17</v>
      </c>
      <c r="T13" s="60" t="s">
        <v>17</v>
      </c>
      <c r="U13" s="60" t="s">
        <v>17</v>
      </c>
      <c r="V13" s="60" t="s">
        <v>17</v>
      </c>
      <c r="W13" s="60" t="s">
        <v>17</v>
      </c>
      <c r="X13" s="60" t="s">
        <v>17</v>
      </c>
      <c r="Y13" s="60" t="s">
        <v>17</v>
      </c>
      <c r="Z13" s="64" t="s">
        <v>17</v>
      </c>
      <c r="AA13" s="53">
        <f t="shared" si="0"/>
        <v>1</v>
      </c>
    </row>
    <row r="14" spans="1:27" ht="15.75" x14ac:dyDescent="0.25">
      <c r="A14" s="1"/>
      <c r="B14" s="6" t="s">
        <v>18</v>
      </c>
      <c r="C14" s="10">
        <v>42619</v>
      </c>
      <c r="D14" s="10">
        <v>42619</v>
      </c>
      <c r="E14" s="10">
        <v>42619</v>
      </c>
      <c r="F14" s="10">
        <v>42675</v>
      </c>
      <c r="G14" s="10">
        <v>42678</v>
      </c>
      <c r="H14" s="10">
        <v>42682</v>
      </c>
      <c r="I14" s="10">
        <v>42689</v>
      </c>
      <c r="J14" s="10">
        <v>42692</v>
      </c>
      <c r="K14" s="26">
        <v>42696</v>
      </c>
      <c r="L14" s="26">
        <v>42699</v>
      </c>
      <c r="M14" s="26">
        <v>42703</v>
      </c>
      <c r="N14" s="26">
        <v>42706</v>
      </c>
      <c r="O14" s="26">
        <v>42710</v>
      </c>
      <c r="P14" s="26">
        <v>42713</v>
      </c>
      <c r="Q14" s="26">
        <v>42717</v>
      </c>
      <c r="R14" s="26">
        <v>42720</v>
      </c>
      <c r="S14" s="26">
        <v>42724</v>
      </c>
      <c r="T14" s="34">
        <v>42727</v>
      </c>
      <c r="U14" s="34">
        <v>42719</v>
      </c>
      <c r="V14" s="34">
        <v>42720</v>
      </c>
      <c r="W14" s="34">
        <v>42721</v>
      </c>
      <c r="X14" s="34">
        <v>42722</v>
      </c>
      <c r="Y14" s="34">
        <v>42723</v>
      </c>
      <c r="Z14" s="34">
        <v>42724</v>
      </c>
    </row>
    <row r="15" spans="1:27" x14ac:dyDescent="0.25">
      <c r="A15" s="3"/>
      <c r="B15" s="4"/>
      <c r="C15" s="19">
        <v>0</v>
      </c>
      <c r="D15" s="5">
        <v>1</v>
      </c>
      <c r="E15" s="5">
        <v>2</v>
      </c>
      <c r="F15" s="5">
        <v>3</v>
      </c>
      <c r="G15" s="5">
        <v>4</v>
      </c>
      <c r="H15" s="5">
        <v>5</v>
      </c>
      <c r="I15" s="5">
        <v>6</v>
      </c>
      <c r="J15" s="5">
        <v>7</v>
      </c>
      <c r="K15" s="5">
        <v>8</v>
      </c>
      <c r="L15" s="5">
        <v>9</v>
      </c>
      <c r="M15" s="5">
        <v>10</v>
      </c>
      <c r="N15" s="5">
        <v>11</v>
      </c>
      <c r="O15" s="5">
        <v>12</v>
      </c>
      <c r="P15" s="5">
        <v>13</v>
      </c>
      <c r="Q15" s="5">
        <v>14</v>
      </c>
      <c r="R15" s="5">
        <v>15</v>
      </c>
      <c r="S15" s="5">
        <v>16</v>
      </c>
      <c r="T15" s="5">
        <v>17</v>
      </c>
      <c r="U15" s="5">
        <v>18</v>
      </c>
      <c r="V15" s="5">
        <v>19</v>
      </c>
      <c r="W15" s="5">
        <v>20</v>
      </c>
      <c r="X15" s="5">
        <v>21</v>
      </c>
      <c r="Y15" s="5">
        <v>22</v>
      </c>
      <c r="Z15" s="5">
        <v>23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6"/>
  <sheetViews>
    <sheetView topLeftCell="F1" workbookViewId="0">
      <selection sqref="A1:V16"/>
    </sheetView>
  </sheetViews>
  <sheetFormatPr defaultRowHeight="15" x14ac:dyDescent="0.25"/>
  <cols>
    <col min="2" max="2" width="20.5703125" bestFit="1" customWidth="1"/>
    <col min="4" max="4" width="8.85546875" bestFit="1" customWidth="1"/>
    <col min="5" max="5" width="11.85546875" bestFit="1" customWidth="1"/>
    <col min="6" max="6" width="8.5703125" bestFit="1" customWidth="1"/>
    <col min="7" max="7" width="10" bestFit="1" customWidth="1"/>
    <col min="8" max="8" width="10.85546875" bestFit="1" customWidth="1"/>
    <col min="9" max="9" width="8.85546875" bestFit="1" customWidth="1"/>
    <col min="10" max="10" width="9" bestFit="1" customWidth="1"/>
    <col min="11" max="11" width="10.85546875" bestFit="1" customWidth="1"/>
    <col min="12" max="12" width="11.7109375" bestFit="1" customWidth="1"/>
    <col min="13" max="13" width="11.5703125" bestFit="1" customWidth="1"/>
    <col min="14" max="14" width="8.42578125" bestFit="1" customWidth="1"/>
    <col min="15" max="15" width="9.85546875" bestFit="1" customWidth="1"/>
    <col min="16" max="16" width="13.5703125" bestFit="1" customWidth="1"/>
    <col min="17" max="17" width="8.85546875" bestFit="1" customWidth="1"/>
    <col min="18" max="18" width="12.5703125" bestFit="1" customWidth="1"/>
    <col min="19" max="19" width="11.7109375" bestFit="1" customWidth="1"/>
    <col min="20" max="20" width="14.28515625" bestFit="1" customWidth="1"/>
    <col min="21" max="21" width="10.5703125" bestFit="1" customWidth="1"/>
  </cols>
  <sheetData>
    <row r="2" spans="1:22" ht="15.75" thickBot="1" x14ac:dyDescent="0.3">
      <c r="A2" s="1"/>
      <c r="B2" s="11" t="s">
        <v>0</v>
      </c>
      <c r="C2" s="14" t="s">
        <v>41</v>
      </c>
      <c r="D2" s="13" t="s">
        <v>39</v>
      </c>
      <c r="E2" s="14" t="s">
        <v>40</v>
      </c>
      <c r="F2" s="14" t="s">
        <v>57</v>
      </c>
      <c r="G2" s="14" t="s">
        <v>58</v>
      </c>
      <c r="H2" s="15" t="s">
        <v>59</v>
      </c>
      <c r="I2" s="14" t="s">
        <v>43</v>
      </c>
      <c r="J2" s="15" t="s">
        <v>81</v>
      </c>
      <c r="K2" s="15" t="s">
        <v>44</v>
      </c>
      <c r="L2" s="15" t="s">
        <v>45</v>
      </c>
      <c r="M2" s="15" t="s">
        <v>46</v>
      </c>
      <c r="N2" s="15" t="s">
        <v>60</v>
      </c>
      <c r="O2" s="15" t="s">
        <v>175</v>
      </c>
      <c r="P2" s="15" t="s">
        <v>187</v>
      </c>
      <c r="Q2" s="15" t="s">
        <v>63</v>
      </c>
      <c r="R2" s="15" t="s">
        <v>47</v>
      </c>
      <c r="S2" s="15" t="s">
        <v>64</v>
      </c>
      <c r="T2" s="15" t="s">
        <v>65</v>
      </c>
    </row>
    <row r="3" spans="1:22" ht="42.7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7" t="s">
        <v>37</v>
      </c>
      <c r="L3" s="7" t="s">
        <v>38</v>
      </c>
      <c r="M3" s="7" t="s">
        <v>61</v>
      </c>
      <c r="N3" s="7" t="s">
        <v>62</v>
      </c>
      <c r="O3" s="7" t="s">
        <v>66</v>
      </c>
      <c r="P3" s="7" t="s">
        <v>67</v>
      </c>
      <c r="Q3" s="7" t="s">
        <v>68</v>
      </c>
      <c r="R3" s="7" t="s">
        <v>69</v>
      </c>
      <c r="S3" s="7" t="s">
        <v>70</v>
      </c>
      <c r="T3" s="20" t="s">
        <v>71</v>
      </c>
      <c r="U3" s="38" t="s">
        <v>80</v>
      </c>
      <c r="V3" s="25" t="s">
        <v>91</v>
      </c>
    </row>
    <row r="4" spans="1:22" s="63" customFormat="1" x14ac:dyDescent="0.25">
      <c r="A4" s="58">
        <v>1</v>
      </c>
      <c r="B4" s="50" t="s">
        <v>261</v>
      </c>
      <c r="C4" s="51" t="s">
        <v>17</v>
      </c>
      <c r="D4" s="51" t="s">
        <v>17</v>
      </c>
      <c r="E4" s="51" t="s">
        <v>17</v>
      </c>
      <c r="F4" s="51" t="s">
        <v>17</v>
      </c>
      <c r="G4" s="51" t="s">
        <v>17</v>
      </c>
      <c r="H4" s="51" t="s">
        <v>17</v>
      </c>
      <c r="I4" s="51" t="s">
        <v>17</v>
      </c>
      <c r="J4" s="51" t="s">
        <v>17</v>
      </c>
      <c r="K4" s="51" t="s">
        <v>17</v>
      </c>
      <c r="L4" s="51" t="s">
        <v>17</v>
      </c>
      <c r="M4" s="51" t="s">
        <v>17</v>
      </c>
      <c r="N4" s="51" t="s">
        <v>17</v>
      </c>
      <c r="O4" s="51" t="s">
        <v>17</v>
      </c>
      <c r="P4" s="51" t="s">
        <v>17</v>
      </c>
      <c r="Q4" s="51" t="s">
        <v>17</v>
      </c>
      <c r="R4" s="51" t="s">
        <v>17</v>
      </c>
      <c r="S4" s="51" t="s">
        <v>17</v>
      </c>
      <c r="T4" s="51" t="s">
        <v>17</v>
      </c>
      <c r="U4" s="51" t="s">
        <v>17</v>
      </c>
      <c r="V4" s="86">
        <f>COUNTIF(D4:T4,"+")/17</f>
        <v>1</v>
      </c>
    </row>
    <row r="5" spans="1:22" s="63" customFormat="1" x14ac:dyDescent="0.25">
      <c r="A5" s="58">
        <v>2</v>
      </c>
      <c r="B5" s="50" t="s">
        <v>260</v>
      </c>
      <c r="C5" s="51" t="s">
        <v>17</v>
      </c>
      <c r="D5" s="51" t="s">
        <v>17</v>
      </c>
      <c r="E5" s="51" t="s">
        <v>17</v>
      </c>
      <c r="F5" s="51" t="s">
        <v>17</v>
      </c>
      <c r="G5" s="51" t="s">
        <v>17</v>
      </c>
      <c r="H5" s="51" t="s">
        <v>17</v>
      </c>
      <c r="I5" s="51" t="s">
        <v>17</v>
      </c>
      <c r="J5" s="51" t="s">
        <v>17</v>
      </c>
      <c r="K5" s="51" t="s">
        <v>17</v>
      </c>
      <c r="L5" s="51" t="s">
        <v>17</v>
      </c>
      <c r="M5" s="51" t="s">
        <v>17</v>
      </c>
      <c r="N5" s="51" t="s">
        <v>17</v>
      </c>
      <c r="O5" s="51" t="s">
        <v>17</v>
      </c>
      <c r="P5" s="51" t="s">
        <v>17</v>
      </c>
      <c r="Q5" s="51" t="s">
        <v>17</v>
      </c>
      <c r="R5" s="51" t="s">
        <v>17</v>
      </c>
      <c r="S5" s="51" t="s">
        <v>17</v>
      </c>
      <c r="T5" s="51" t="s">
        <v>17</v>
      </c>
      <c r="U5" s="51" t="s">
        <v>17</v>
      </c>
      <c r="V5" s="86">
        <f t="shared" ref="V5:V12" si="0">COUNTIF(D5:T5,"+")/17</f>
        <v>1</v>
      </c>
    </row>
    <row r="6" spans="1:22" s="63" customFormat="1" x14ac:dyDescent="0.25">
      <c r="A6" s="58">
        <v>3</v>
      </c>
      <c r="B6" s="50" t="s">
        <v>257</v>
      </c>
      <c r="C6" s="51" t="s">
        <v>17</v>
      </c>
      <c r="D6" s="51" t="s">
        <v>17</v>
      </c>
      <c r="E6" s="51" t="s">
        <v>17</v>
      </c>
      <c r="F6" s="51" t="s">
        <v>17</v>
      </c>
      <c r="G6" s="51" t="s">
        <v>17</v>
      </c>
      <c r="H6" s="51" t="s">
        <v>17</v>
      </c>
      <c r="I6" s="51" t="s">
        <v>17</v>
      </c>
      <c r="J6" s="51" t="s">
        <v>17</v>
      </c>
      <c r="K6" s="51" t="s">
        <v>17</v>
      </c>
      <c r="L6" s="51" t="s">
        <v>17</v>
      </c>
      <c r="M6" s="51" t="s">
        <v>17</v>
      </c>
      <c r="N6" s="51" t="s">
        <v>17</v>
      </c>
      <c r="O6" s="51" t="s">
        <v>17</v>
      </c>
      <c r="P6" s="51" t="s">
        <v>17</v>
      </c>
      <c r="Q6" s="51" t="s">
        <v>17</v>
      </c>
      <c r="R6" s="51" t="s">
        <v>17</v>
      </c>
      <c r="S6" s="51" t="s">
        <v>17</v>
      </c>
      <c r="T6" s="51" t="s">
        <v>17</v>
      </c>
      <c r="U6" s="51" t="s">
        <v>17</v>
      </c>
      <c r="V6" s="86">
        <f t="shared" si="0"/>
        <v>1</v>
      </c>
    </row>
    <row r="7" spans="1:22" s="63" customFormat="1" x14ac:dyDescent="0.25">
      <c r="A7" s="58">
        <v>4</v>
      </c>
      <c r="B7" s="50" t="s">
        <v>259</v>
      </c>
      <c r="C7" s="51" t="s">
        <v>17</v>
      </c>
      <c r="D7" s="51" t="s">
        <v>17</v>
      </c>
      <c r="E7" s="51" t="s">
        <v>17</v>
      </c>
      <c r="F7" s="51" t="s">
        <v>17</v>
      </c>
      <c r="G7" s="51" t="s">
        <v>17</v>
      </c>
      <c r="H7" s="51" t="s">
        <v>17</v>
      </c>
      <c r="I7" s="51" t="s">
        <v>17</v>
      </c>
      <c r="J7" s="51" t="s">
        <v>17</v>
      </c>
      <c r="K7" s="51" t="s">
        <v>17</v>
      </c>
      <c r="L7" s="51" t="s">
        <v>17</v>
      </c>
      <c r="M7" s="51" t="s">
        <v>17</v>
      </c>
      <c r="N7" s="51" t="s">
        <v>17</v>
      </c>
      <c r="O7" s="51" t="s">
        <v>17</v>
      </c>
      <c r="P7" s="51" t="s">
        <v>17</v>
      </c>
      <c r="Q7" s="51" t="s">
        <v>17</v>
      </c>
      <c r="R7" s="51" t="s">
        <v>17</v>
      </c>
      <c r="S7" s="51" t="s">
        <v>17</v>
      </c>
      <c r="T7" s="51" t="s">
        <v>17</v>
      </c>
      <c r="U7" s="51" t="s">
        <v>17</v>
      </c>
      <c r="V7" s="86">
        <f t="shared" si="0"/>
        <v>1</v>
      </c>
    </row>
    <row r="8" spans="1:22" s="63" customFormat="1" x14ac:dyDescent="0.25">
      <c r="A8" s="58">
        <v>5</v>
      </c>
      <c r="B8" s="50" t="s">
        <v>254</v>
      </c>
      <c r="C8" s="51" t="s">
        <v>17</v>
      </c>
      <c r="D8" s="51" t="s">
        <v>17</v>
      </c>
      <c r="E8" s="51" t="s">
        <v>17</v>
      </c>
      <c r="F8" s="51" t="s">
        <v>17</v>
      </c>
      <c r="G8" s="51" t="s">
        <v>17</v>
      </c>
      <c r="H8" s="51" t="s">
        <v>17</v>
      </c>
      <c r="I8" s="51" t="s">
        <v>17</v>
      </c>
      <c r="J8" s="51" t="s">
        <v>17</v>
      </c>
      <c r="K8" s="51" t="s">
        <v>17</v>
      </c>
      <c r="L8" s="51" t="s">
        <v>17</v>
      </c>
      <c r="M8" s="51" t="s">
        <v>17</v>
      </c>
      <c r="N8" s="51" t="s">
        <v>17</v>
      </c>
      <c r="O8" s="51" t="s">
        <v>17</v>
      </c>
      <c r="P8" s="51" t="s">
        <v>17</v>
      </c>
      <c r="Q8" s="51" t="s">
        <v>17</v>
      </c>
      <c r="R8" s="51" t="s">
        <v>17</v>
      </c>
      <c r="S8" s="51" t="s">
        <v>17</v>
      </c>
      <c r="T8" s="51" t="s">
        <v>17</v>
      </c>
      <c r="U8" s="51" t="s">
        <v>17</v>
      </c>
      <c r="V8" s="86">
        <f t="shared" si="0"/>
        <v>1</v>
      </c>
    </row>
    <row r="9" spans="1:22" s="63" customFormat="1" x14ac:dyDescent="0.25">
      <c r="A9" s="58">
        <v>6</v>
      </c>
      <c r="B9" s="50" t="s">
        <v>255</v>
      </c>
      <c r="C9" s="51" t="s">
        <v>17</v>
      </c>
      <c r="D9" s="51" t="s">
        <v>17</v>
      </c>
      <c r="E9" s="51" t="s">
        <v>17</v>
      </c>
      <c r="F9" s="51" t="s">
        <v>17</v>
      </c>
      <c r="G9" s="51" t="s">
        <v>17</v>
      </c>
      <c r="H9" s="51" t="s">
        <v>17</v>
      </c>
      <c r="I9" s="51" t="s">
        <v>17</v>
      </c>
      <c r="J9" s="51" t="s">
        <v>17</v>
      </c>
      <c r="K9" s="51" t="s">
        <v>17</v>
      </c>
      <c r="L9" s="51" t="s">
        <v>17</v>
      </c>
      <c r="M9" s="51" t="s">
        <v>17</v>
      </c>
      <c r="N9" s="51" t="s">
        <v>17</v>
      </c>
      <c r="O9" s="51" t="s">
        <v>17</v>
      </c>
      <c r="P9" s="51" t="s">
        <v>17</v>
      </c>
      <c r="Q9" s="51" t="s">
        <v>17</v>
      </c>
      <c r="R9" s="51" t="s">
        <v>17</v>
      </c>
      <c r="S9" s="51" t="s">
        <v>17</v>
      </c>
      <c r="T9" s="51" t="s">
        <v>17</v>
      </c>
      <c r="U9" s="51" t="s">
        <v>17</v>
      </c>
      <c r="V9" s="86">
        <f t="shared" si="0"/>
        <v>1</v>
      </c>
    </row>
    <row r="10" spans="1:22" s="63" customFormat="1" x14ac:dyDescent="0.25">
      <c r="A10" s="58">
        <v>7</v>
      </c>
      <c r="B10" s="50" t="s">
        <v>262</v>
      </c>
      <c r="C10" s="51" t="s">
        <v>17</v>
      </c>
      <c r="D10" s="51" t="s">
        <v>17</v>
      </c>
      <c r="E10" s="51" t="s">
        <v>17</v>
      </c>
      <c r="F10" s="51" t="s">
        <v>17</v>
      </c>
      <c r="G10" s="51" t="s">
        <v>17</v>
      </c>
      <c r="H10" s="51" t="s">
        <v>17</v>
      </c>
      <c r="I10" s="51" t="s">
        <v>17</v>
      </c>
      <c r="J10" s="51" t="s">
        <v>17</v>
      </c>
      <c r="K10" s="51" t="s">
        <v>17</v>
      </c>
      <c r="L10" s="51" t="s">
        <v>17</v>
      </c>
      <c r="M10" s="51" t="s">
        <v>17</v>
      </c>
      <c r="N10" s="51" t="s">
        <v>17</v>
      </c>
      <c r="O10" s="51" t="s">
        <v>17</v>
      </c>
      <c r="P10" s="51" t="s">
        <v>17</v>
      </c>
      <c r="Q10" s="51" t="s">
        <v>17</v>
      </c>
      <c r="R10" s="51" t="s">
        <v>17</v>
      </c>
      <c r="S10" s="51" t="s">
        <v>17</v>
      </c>
      <c r="T10" s="51" t="s">
        <v>17</v>
      </c>
      <c r="U10" s="51" t="s">
        <v>17</v>
      </c>
      <c r="V10" s="86">
        <f t="shared" si="0"/>
        <v>1</v>
      </c>
    </row>
    <row r="11" spans="1:22" s="63" customFormat="1" x14ac:dyDescent="0.25">
      <c r="A11" s="58">
        <v>8</v>
      </c>
      <c r="B11" s="50" t="s">
        <v>252</v>
      </c>
      <c r="C11" s="51" t="s">
        <v>17</v>
      </c>
      <c r="D11" s="51" t="s">
        <v>17</v>
      </c>
      <c r="E11" s="51" t="s">
        <v>17</v>
      </c>
      <c r="F11" s="51" t="s">
        <v>17</v>
      </c>
      <c r="G11" s="51" t="s">
        <v>17</v>
      </c>
      <c r="H11" s="51" t="s">
        <v>17</v>
      </c>
      <c r="I11" s="51" t="s">
        <v>17</v>
      </c>
      <c r="J11" s="51" t="s">
        <v>17</v>
      </c>
      <c r="K11" s="51" t="s">
        <v>17</v>
      </c>
      <c r="L11" s="51" t="s">
        <v>17</v>
      </c>
      <c r="M11" s="51" t="s">
        <v>17</v>
      </c>
      <c r="N11" s="51" t="s">
        <v>17</v>
      </c>
      <c r="O11" s="51" t="s">
        <v>17</v>
      </c>
      <c r="P11" s="51" t="s">
        <v>17</v>
      </c>
      <c r="Q11" s="51" t="s">
        <v>17</v>
      </c>
      <c r="R11" s="51" t="s">
        <v>17</v>
      </c>
      <c r="S11" s="51" t="s">
        <v>17</v>
      </c>
      <c r="T11" s="51" t="s">
        <v>17</v>
      </c>
      <c r="U11" s="51" t="s">
        <v>17</v>
      </c>
      <c r="V11" s="86">
        <f t="shared" si="0"/>
        <v>1</v>
      </c>
    </row>
    <row r="12" spans="1:22" s="63" customFormat="1" x14ac:dyDescent="0.25">
      <c r="A12" s="58">
        <v>9</v>
      </c>
      <c r="B12" s="81" t="s">
        <v>253</v>
      </c>
      <c r="C12" s="51" t="s">
        <v>17</v>
      </c>
      <c r="D12" s="51" t="s">
        <v>17</v>
      </c>
      <c r="E12" s="51" t="s">
        <v>17</v>
      </c>
      <c r="F12" s="51" t="s">
        <v>17</v>
      </c>
      <c r="G12" s="51" t="s">
        <v>17</v>
      </c>
      <c r="H12" s="51" t="s">
        <v>17</v>
      </c>
      <c r="I12" s="51" t="s">
        <v>17</v>
      </c>
      <c r="J12" s="51" t="s">
        <v>17</v>
      </c>
      <c r="K12" s="51" t="s">
        <v>17</v>
      </c>
      <c r="L12" s="51" t="s">
        <v>17</v>
      </c>
      <c r="M12" s="51" t="s">
        <v>17</v>
      </c>
      <c r="N12" s="51" t="s">
        <v>17</v>
      </c>
      <c r="O12" s="51" t="s">
        <v>17</v>
      </c>
      <c r="P12" s="51" t="s">
        <v>17</v>
      </c>
      <c r="Q12" s="51" t="s">
        <v>17</v>
      </c>
      <c r="R12" s="51" t="s">
        <v>17</v>
      </c>
      <c r="S12" s="51" t="s">
        <v>17</v>
      </c>
      <c r="T12" s="51" t="s">
        <v>17</v>
      </c>
      <c r="U12" s="51" t="s">
        <v>17</v>
      </c>
      <c r="V12" s="86">
        <f t="shared" si="0"/>
        <v>1</v>
      </c>
    </row>
    <row r="13" spans="1:22" s="63" customFormat="1" x14ac:dyDescent="0.25">
      <c r="A13" s="58">
        <v>10</v>
      </c>
      <c r="B13" s="81" t="s">
        <v>256</v>
      </c>
      <c r="C13" s="51" t="s">
        <v>17</v>
      </c>
      <c r="D13" s="51" t="s">
        <v>17</v>
      </c>
      <c r="E13" s="51" t="s">
        <v>17</v>
      </c>
      <c r="F13" s="51" t="s">
        <v>17</v>
      </c>
      <c r="G13" s="51" t="s">
        <v>17</v>
      </c>
      <c r="H13" s="51" t="s">
        <v>17</v>
      </c>
      <c r="I13" s="51" t="s">
        <v>17</v>
      </c>
      <c r="J13" s="51" t="s">
        <v>17</v>
      </c>
      <c r="K13" s="51" t="s">
        <v>17</v>
      </c>
      <c r="L13" s="51" t="s">
        <v>17</v>
      </c>
      <c r="M13" s="51" t="s">
        <v>17</v>
      </c>
      <c r="N13" s="51" t="s">
        <v>17</v>
      </c>
      <c r="O13" s="51" t="s">
        <v>17</v>
      </c>
      <c r="P13" s="51" t="s">
        <v>17</v>
      </c>
      <c r="Q13" s="51" t="s">
        <v>17</v>
      </c>
      <c r="R13" s="51" t="s">
        <v>17</v>
      </c>
      <c r="S13" s="51" t="s">
        <v>17</v>
      </c>
      <c r="T13" s="51" t="s">
        <v>17</v>
      </c>
      <c r="U13" s="51" t="s">
        <v>17</v>
      </c>
      <c r="V13" s="86">
        <f t="shared" ref="V13:V14" si="1">COUNTIF(D13:T13,"+")/17</f>
        <v>1</v>
      </c>
    </row>
    <row r="14" spans="1:22" s="63" customFormat="1" x14ac:dyDescent="0.25">
      <c r="A14" s="58">
        <v>11</v>
      </c>
      <c r="B14" s="81" t="s">
        <v>258</v>
      </c>
      <c r="C14" s="51" t="s">
        <v>17</v>
      </c>
      <c r="D14" s="51" t="s">
        <v>17</v>
      </c>
      <c r="E14" s="51" t="s">
        <v>17</v>
      </c>
      <c r="F14" s="51" t="s">
        <v>17</v>
      </c>
      <c r="G14" s="51" t="s">
        <v>17</v>
      </c>
      <c r="H14" s="51" t="s">
        <v>17</v>
      </c>
      <c r="I14" s="51" t="s">
        <v>17</v>
      </c>
      <c r="J14" s="51" t="s">
        <v>17</v>
      </c>
      <c r="K14" s="51" t="s">
        <v>17</v>
      </c>
      <c r="L14" s="51" t="s">
        <v>17</v>
      </c>
      <c r="M14" s="51" t="s">
        <v>17</v>
      </c>
      <c r="N14" s="51" t="s">
        <v>17</v>
      </c>
      <c r="O14" s="51" t="s">
        <v>17</v>
      </c>
      <c r="P14" s="51" t="s">
        <v>17</v>
      </c>
      <c r="Q14" s="51" t="s">
        <v>17</v>
      </c>
      <c r="R14" s="51" t="s">
        <v>17</v>
      </c>
      <c r="S14" s="51" t="s">
        <v>17</v>
      </c>
      <c r="T14" s="51" t="s">
        <v>17</v>
      </c>
      <c r="U14" s="51" t="s">
        <v>17</v>
      </c>
      <c r="V14" s="86">
        <f t="shared" si="1"/>
        <v>1</v>
      </c>
    </row>
    <row r="15" spans="1:22" ht="15.75" x14ac:dyDescent="0.25">
      <c r="B15" s="6" t="s">
        <v>18</v>
      </c>
      <c r="C15" s="10">
        <v>42619</v>
      </c>
      <c r="D15" s="10">
        <v>42619</v>
      </c>
      <c r="E15" s="10">
        <v>42619</v>
      </c>
      <c r="F15" s="10">
        <v>42675</v>
      </c>
      <c r="G15" s="10">
        <v>42678</v>
      </c>
      <c r="H15" s="10">
        <v>42675</v>
      </c>
      <c r="I15" s="10">
        <v>42683</v>
      </c>
      <c r="J15" s="10">
        <v>42690</v>
      </c>
      <c r="K15" s="10">
        <v>42692</v>
      </c>
      <c r="L15" s="10">
        <v>42697</v>
      </c>
      <c r="M15" s="10">
        <v>42699</v>
      </c>
      <c r="N15" s="10">
        <v>42704</v>
      </c>
      <c r="O15" s="10">
        <v>42706</v>
      </c>
      <c r="P15" s="10">
        <v>42711</v>
      </c>
      <c r="Q15" s="10">
        <v>42713</v>
      </c>
      <c r="R15" s="10">
        <v>42718</v>
      </c>
      <c r="S15" s="10">
        <v>42720</v>
      </c>
      <c r="T15" s="8">
        <v>42718</v>
      </c>
      <c r="U15" s="34">
        <v>42719</v>
      </c>
    </row>
    <row r="16" spans="1:22" x14ac:dyDescent="0.25">
      <c r="C16" s="19">
        <v>0</v>
      </c>
      <c r="D16" s="5">
        <v>1</v>
      </c>
      <c r="E16" s="5">
        <v>2</v>
      </c>
      <c r="F16" s="5">
        <v>3</v>
      </c>
      <c r="G16" s="5">
        <v>4</v>
      </c>
      <c r="H16" s="5">
        <v>5</v>
      </c>
      <c r="I16" s="5">
        <v>6</v>
      </c>
      <c r="J16" s="5">
        <v>7</v>
      </c>
      <c r="K16" s="5">
        <v>8</v>
      </c>
      <c r="L16" s="5">
        <v>9</v>
      </c>
      <c r="M16" s="85">
        <v>10</v>
      </c>
      <c r="N16" s="5">
        <v>11</v>
      </c>
      <c r="O16" s="5">
        <v>12</v>
      </c>
      <c r="P16" s="5">
        <v>13</v>
      </c>
      <c r="Q16" s="5">
        <v>14</v>
      </c>
      <c r="R16" s="5">
        <v>15</v>
      </c>
      <c r="S16" s="5">
        <v>16</v>
      </c>
      <c r="T16" s="5">
        <v>17</v>
      </c>
      <c r="U16" s="5">
        <v>18</v>
      </c>
    </row>
  </sheetData>
  <sortState ref="B4:B14">
    <sortCondition ref="B4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4"/>
  <sheetViews>
    <sheetView workbookViewId="0"/>
  </sheetViews>
  <sheetFormatPr defaultRowHeight="15" x14ac:dyDescent="0.25"/>
  <cols>
    <col min="2" max="2" width="20.5703125" bestFit="1" customWidth="1"/>
    <col min="4" max="4" width="8.85546875" bestFit="1" customWidth="1"/>
    <col min="5" max="5" width="11.85546875" bestFit="1" customWidth="1"/>
    <col min="6" max="6" width="8.5703125" bestFit="1" customWidth="1"/>
    <col min="7" max="7" width="10" bestFit="1" customWidth="1"/>
    <col min="8" max="8" width="10.85546875" bestFit="1" customWidth="1"/>
    <col min="9" max="9" width="8.85546875" bestFit="1" customWidth="1"/>
    <col min="10" max="10" width="9" bestFit="1" customWidth="1"/>
    <col min="11" max="11" width="10.85546875" bestFit="1" customWidth="1"/>
    <col min="12" max="12" width="11.7109375" bestFit="1" customWidth="1"/>
    <col min="13" max="13" width="11.5703125" bestFit="1" customWidth="1"/>
    <col min="14" max="14" width="8.42578125" bestFit="1" customWidth="1"/>
    <col min="15" max="15" width="9.85546875" bestFit="1" customWidth="1"/>
    <col min="16" max="16" width="13.5703125" bestFit="1" customWidth="1"/>
    <col min="18" max="18" width="12.5703125" bestFit="1" customWidth="1"/>
    <col min="19" max="19" width="11.7109375" bestFit="1" customWidth="1"/>
    <col min="20" max="20" width="14.28515625" bestFit="1" customWidth="1"/>
    <col min="21" max="21" width="10.5703125" bestFit="1" customWidth="1"/>
    <col min="22" max="22" width="7.28515625" bestFit="1" customWidth="1"/>
  </cols>
  <sheetData>
    <row r="2" spans="1:22" ht="15.75" thickBot="1" x14ac:dyDescent="0.3">
      <c r="A2" s="1"/>
      <c r="B2" s="11" t="s">
        <v>0</v>
      </c>
      <c r="C2" s="14" t="s">
        <v>41</v>
      </c>
      <c r="D2" s="13" t="s">
        <v>39</v>
      </c>
      <c r="E2" s="14" t="s">
        <v>40</v>
      </c>
      <c r="F2" s="14" t="s">
        <v>57</v>
      </c>
      <c r="G2" s="14" t="s">
        <v>58</v>
      </c>
      <c r="H2" s="15" t="s">
        <v>59</v>
      </c>
      <c r="I2" s="14" t="s">
        <v>43</v>
      </c>
      <c r="J2" s="15" t="s">
        <v>81</v>
      </c>
      <c r="K2" s="15" t="s">
        <v>44</v>
      </c>
      <c r="L2" s="15" t="s">
        <v>45</v>
      </c>
      <c r="M2" s="15" t="s">
        <v>46</v>
      </c>
      <c r="N2" s="15" t="s">
        <v>60</v>
      </c>
      <c r="O2" s="15" t="s">
        <v>175</v>
      </c>
      <c r="P2" s="15" t="s">
        <v>187</v>
      </c>
      <c r="Q2" s="15" t="s">
        <v>63</v>
      </c>
      <c r="R2" s="15" t="s">
        <v>47</v>
      </c>
      <c r="S2" s="15" t="s">
        <v>64</v>
      </c>
      <c r="T2" s="15" t="s">
        <v>65</v>
      </c>
    </row>
    <row r="3" spans="1:22" ht="42.7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7" t="s">
        <v>37</v>
      </c>
      <c r="L3" s="7" t="s">
        <v>38</v>
      </c>
      <c r="M3" s="7" t="s">
        <v>61</v>
      </c>
      <c r="N3" s="7" t="s">
        <v>62</v>
      </c>
      <c r="O3" s="7" t="s">
        <v>66</v>
      </c>
      <c r="P3" s="7" t="s">
        <v>67</v>
      </c>
      <c r="Q3" s="7" t="s">
        <v>68</v>
      </c>
      <c r="R3" s="7" t="s">
        <v>69</v>
      </c>
      <c r="S3" s="7" t="s">
        <v>70</v>
      </c>
      <c r="T3" s="20" t="s">
        <v>71</v>
      </c>
      <c r="U3" s="38" t="s">
        <v>80</v>
      </c>
      <c r="V3" s="25" t="s">
        <v>91</v>
      </c>
    </row>
    <row r="4" spans="1:22" x14ac:dyDescent="0.25">
      <c r="A4" s="1">
        <v>1</v>
      </c>
      <c r="B4" s="43" t="s">
        <v>56</v>
      </c>
      <c r="C4" s="17" t="s">
        <v>17</v>
      </c>
      <c r="D4" s="17" t="s">
        <v>17</v>
      </c>
      <c r="E4" s="17" t="s">
        <v>17</v>
      </c>
      <c r="F4" s="17"/>
      <c r="G4" s="17"/>
      <c r="H4" s="17"/>
      <c r="I4" s="17"/>
      <c r="J4" s="17" t="s">
        <v>17</v>
      </c>
      <c r="K4" s="17"/>
      <c r="L4" s="18" t="s">
        <v>17</v>
      </c>
      <c r="M4" s="18" t="s">
        <v>17</v>
      </c>
      <c r="N4" s="18"/>
      <c r="O4" s="18"/>
      <c r="P4" s="18"/>
      <c r="Q4" s="18"/>
      <c r="R4" s="18"/>
      <c r="S4" s="18"/>
      <c r="T4" s="37"/>
      <c r="U4" s="55"/>
      <c r="V4" s="57">
        <f>COUNTIF(D4:T4,"+")/17</f>
        <v>0.29411764705882354</v>
      </c>
    </row>
    <row r="5" spans="1:22" x14ac:dyDescent="0.25">
      <c r="A5" s="1">
        <v>2</v>
      </c>
      <c r="B5" s="43" t="s">
        <v>48</v>
      </c>
      <c r="C5" s="17" t="s">
        <v>17</v>
      </c>
      <c r="D5" s="17" t="s">
        <v>17</v>
      </c>
      <c r="E5" s="17" t="s">
        <v>17</v>
      </c>
      <c r="F5" s="17"/>
      <c r="G5" s="17"/>
      <c r="H5" s="17"/>
      <c r="I5" s="17"/>
      <c r="J5" s="17" t="s">
        <v>17</v>
      </c>
      <c r="K5" s="17"/>
      <c r="L5" s="18" t="s">
        <v>17</v>
      </c>
      <c r="M5" s="18"/>
      <c r="N5" s="18"/>
      <c r="O5" s="18"/>
      <c r="P5" s="18"/>
      <c r="Q5" s="18"/>
      <c r="R5" s="18"/>
      <c r="S5" s="18"/>
      <c r="T5" s="37"/>
      <c r="U5" s="55"/>
      <c r="V5" s="57">
        <f t="shared" ref="V5:V12" si="0">COUNTIF(D5:T5,"+")/17</f>
        <v>0.23529411764705882</v>
      </c>
    </row>
    <row r="6" spans="1:22" x14ac:dyDescent="0.25">
      <c r="A6" s="1">
        <v>3</v>
      </c>
      <c r="B6" s="43" t="s">
        <v>49</v>
      </c>
      <c r="C6" s="17" t="s">
        <v>17</v>
      </c>
      <c r="D6" s="17" t="s">
        <v>17</v>
      </c>
      <c r="E6" s="17" t="s">
        <v>17</v>
      </c>
      <c r="F6" s="17"/>
      <c r="G6" s="17"/>
      <c r="H6" s="17"/>
      <c r="I6" s="17"/>
      <c r="J6" s="17" t="s">
        <v>17</v>
      </c>
      <c r="K6" s="17"/>
      <c r="L6" s="18" t="s">
        <v>17</v>
      </c>
      <c r="M6" s="18"/>
      <c r="N6" s="18"/>
      <c r="O6" s="18"/>
      <c r="P6" s="18"/>
      <c r="Q6" s="18"/>
      <c r="R6" s="18"/>
      <c r="S6" s="18"/>
      <c r="T6" s="37"/>
      <c r="U6" s="55"/>
      <c r="V6" s="57">
        <f t="shared" si="0"/>
        <v>0.23529411764705882</v>
      </c>
    </row>
    <row r="7" spans="1:22" x14ac:dyDescent="0.25">
      <c r="A7" s="1">
        <v>4</v>
      </c>
      <c r="B7" s="43" t="s">
        <v>50</v>
      </c>
      <c r="C7" s="17" t="s">
        <v>17</v>
      </c>
      <c r="D7" s="17" t="s">
        <v>17</v>
      </c>
      <c r="E7" s="17" t="s">
        <v>17</v>
      </c>
      <c r="F7" s="17" t="s">
        <v>17</v>
      </c>
      <c r="G7" s="17"/>
      <c r="H7" s="17"/>
      <c r="I7" s="17"/>
      <c r="J7" s="17" t="s">
        <v>17</v>
      </c>
      <c r="K7" s="17" t="s">
        <v>17</v>
      </c>
      <c r="L7" s="18" t="s">
        <v>17</v>
      </c>
      <c r="M7" s="18" t="s">
        <v>17</v>
      </c>
      <c r="N7" s="18"/>
      <c r="O7" s="18"/>
      <c r="P7" s="18"/>
      <c r="Q7" s="18"/>
      <c r="R7" s="18"/>
      <c r="S7" s="18"/>
      <c r="T7" s="37"/>
      <c r="U7" s="55"/>
      <c r="V7" s="57">
        <f t="shared" si="0"/>
        <v>0.41176470588235292</v>
      </c>
    </row>
    <row r="8" spans="1:22" x14ac:dyDescent="0.25">
      <c r="A8" s="1">
        <v>5</v>
      </c>
      <c r="B8" s="43" t="s">
        <v>51</v>
      </c>
      <c r="C8" s="17" t="s">
        <v>17</v>
      </c>
      <c r="D8" s="17" t="s">
        <v>17</v>
      </c>
      <c r="E8" s="17" t="s">
        <v>17</v>
      </c>
      <c r="F8" s="17"/>
      <c r="G8" s="17"/>
      <c r="H8" s="17"/>
      <c r="I8" s="17"/>
      <c r="J8" s="17" t="s">
        <v>17</v>
      </c>
      <c r="K8" s="17" t="s">
        <v>17</v>
      </c>
      <c r="L8" s="18" t="s">
        <v>17</v>
      </c>
      <c r="M8" s="18" t="s">
        <v>17</v>
      </c>
      <c r="N8" s="18"/>
      <c r="O8" s="18"/>
      <c r="P8" s="18"/>
      <c r="Q8" s="18"/>
      <c r="R8" s="18"/>
      <c r="S8" s="18"/>
      <c r="T8" s="37"/>
      <c r="U8" s="55"/>
      <c r="V8" s="57">
        <f t="shared" si="0"/>
        <v>0.35294117647058826</v>
      </c>
    </row>
    <row r="9" spans="1:22" x14ac:dyDescent="0.25">
      <c r="A9" s="1">
        <v>6</v>
      </c>
      <c r="B9" s="43" t="s">
        <v>52</v>
      </c>
      <c r="C9" s="17" t="s">
        <v>17</v>
      </c>
      <c r="D9" s="17" t="s">
        <v>17</v>
      </c>
      <c r="E9" s="17" t="s">
        <v>17</v>
      </c>
      <c r="F9" s="17"/>
      <c r="G9" s="17"/>
      <c r="H9" s="17"/>
      <c r="I9" s="17"/>
      <c r="J9" s="17" t="s">
        <v>17</v>
      </c>
      <c r="K9" s="17"/>
      <c r="L9" s="18"/>
      <c r="M9" s="18"/>
      <c r="N9" s="18"/>
      <c r="O9" s="18"/>
      <c r="P9" s="18"/>
      <c r="Q9" s="18"/>
      <c r="R9" s="18"/>
      <c r="S9" s="18"/>
      <c r="T9" s="37"/>
      <c r="U9" s="55"/>
      <c r="V9" s="57">
        <f t="shared" si="0"/>
        <v>0.17647058823529413</v>
      </c>
    </row>
    <row r="10" spans="1:22" x14ac:dyDescent="0.25">
      <c r="A10" s="1">
        <v>7</v>
      </c>
      <c r="B10" s="43" t="s">
        <v>53</v>
      </c>
      <c r="C10" s="17" t="s">
        <v>17</v>
      </c>
      <c r="D10" s="17" t="s">
        <v>17</v>
      </c>
      <c r="E10" s="17" t="s">
        <v>17</v>
      </c>
      <c r="F10" s="17" t="s">
        <v>17</v>
      </c>
      <c r="G10" s="17"/>
      <c r="H10" s="17"/>
      <c r="I10" s="17"/>
      <c r="J10" s="17" t="s">
        <v>17</v>
      </c>
      <c r="K10" s="17" t="s">
        <v>17</v>
      </c>
      <c r="L10" s="18" t="s">
        <v>17</v>
      </c>
      <c r="M10" s="18" t="s">
        <v>17</v>
      </c>
      <c r="N10" s="18"/>
      <c r="O10" s="18"/>
      <c r="P10" s="18"/>
      <c r="Q10" s="18"/>
      <c r="R10" s="18"/>
      <c r="S10" s="18"/>
      <c r="T10" s="37"/>
      <c r="U10" s="55"/>
      <c r="V10" s="57">
        <f t="shared" si="0"/>
        <v>0.41176470588235292</v>
      </c>
    </row>
    <row r="11" spans="1:22" x14ac:dyDescent="0.25">
      <c r="A11" s="1">
        <v>8</v>
      </c>
      <c r="B11" s="43" t="s">
        <v>54</v>
      </c>
      <c r="C11" s="17" t="s">
        <v>17</v>
      </c>
      <c r="D11" s="17" t="s">
        <v>17</v>
      </c>
      <c r="E11" s="17" t="s">
        <v>17</v>
      </c>
      <c r="F11" s="17" t="s">
        <v>17</v>
      </c>
      <c r="G11" s="17"/>
      <c r="H11" s="17"/>
      <c r="I11" s="17"/>
      <c r="J11" s="17" t="s">
        <v>17</v>
      </c>
      <c r="K11" s="17" t="s">
        <v>17</v>
      </c>
      <c r="L11" s="18" t="s">
        <v>17</v>
      </c>
      <c r="M11" s="18" t="s">
        <v>17</v>
      </c>
      <c r="N11" s="18"/>
      <c r="O11" s="18"/>
      <c r="P11" s="18"/>
      <c r="Q11" s="18"/>
      <c r="R11" s="18"/>
      <c r="S11" s="18"/>
      <c r="T11" s="37"/>
      <c r="U11" s="55"/>
      <c r="V11" s="57">
        <f t="shared" si="0"/>
        <v>0.41176470588235292</v>
      </c>
    </row>
    <row r="12" spans="1:22" ht="15.75" thickBot="1" x14ac:dyDescent="0.3">
      <c r="A12" s="1">
        <v>9</v>
      </c>
      <c r="B12" s="46" t="s">
        <v>55</v>
      </c>
      <c r="C12" s="47" t="s">
        <v>17</v>
      </c>
      <c r="D12" s="47" t="s">
        <v>17</v>
      </c>
      <c r="E12" s="47" t="s">
        <v>17</v>
      </c>
      <c r="F12" s="47" t="s">
        <v>17</v>
      </c>
      <c r="G12" s="47"/>
      <c r="H12" s="47"/>
      <c r="I12" s="47"/>
      <c r="J12" s="47" t="s">
        <v>17</v>
      </c>
      <c r="K12" s="47" t="s">
        <v>17</v>
      </c>
      <c r="L12" s="48" t="s">
        <v>17</v>
      </c>
      <c r="M12" s="48" t="s">
        <v>17</v>
      </c>
      <c r="N12" s="48"/>
      <c r="O12" s="48"/>
      <c r="P12" s="48"/>
      <c r="Q12" s="48"/>
      <c r="R12" s="48"/>
      <c r="S12" s="48"/>
      <c r="T12" s="49"/>
      <c r="U12" s="56"/>
      <c r="V12" s="57">
        <f t="shared" si="0"/>
        <v>0.41176470588235292</v>
      </c>
    </row>
    <row r="13" spans="1:22" ht="15.75" x14ac:dyDescent="0.25">
      <c r="A13" s="1"/>
      <c r="B13" s="6" t="s">
        <v>18</v>
      </c>
      <c r="C13" s="10">
        <v>42619</v>
      </c>
      <c r="D13" s="10">
        <v>42619</v>
      </c>
      <c r="E13" s="10">
        <v>42619</v>
      </c>
      <c r="F13" s="10">
        <v>42675</v>
      </c>
      <c r="G13" s="10">
        <v>42678</v>
      </c>
      <c r="H13" s="10">
        <v>42675</v>
      </c>
      <c r="I13" s="10">
        <v>42683</v>
      </c>
      <c r="J13" s="8">
        <v>42696</v>
      </c>
      <c r="K13" s="8">
        <v>42703</v>
      </c>
      <c r="L13" s="8">
        <v>42710</v>
      </c>
      <c r="M13" s="8">
        <v>42711</v>
      </c>
      <c r="N13" s="8">
        <v>42712</v>
      </c>
      <c r="O13" s="8">
        <v>42713</v>
      </c>
      <c r="P13" s="8">
        <v>42714</v>
      </c>
      <c r="Q13" s="8">
        <v>42715</v>
      </c>
      <c r="R13" s="8">
        <v>42716</v>
      </c>
      <c r="S13" s="8">
        <v>42717</v>
      </c>
      <c r="T13" s="8">
        <v>42718</v>
      </c>
      <c r="U13" s="34">
        <v>42719</v>
      </c>
    </row>
    <row r="14" spans="1:22" x14ac:dyDescent="0.25">
      <c r="A14" s="3"/>
      <c r="C14" s="19">
        <v>0</v>
      </c>
      <c r="D14" s="5">
        <v>1</v>
      </c>
      <c r="E14" s="5">
        <v>2</v>
      </c>
      <c r="F14" s="5">
        <v>3</v>
      </c>
      <c r="G14" s="5">
        <v>4</v>
      </c>
      <c r="H14" s="5">
        <v>5</v>
      </c>
      <c r="I14" s="5">
        <v>6</v>
      </c>
      <c r="J14" s="5">
        <v>7</v>
      </c>
      <c r="K14" s="5">
        <v>8</v>
      </c>
      <c r="L14" s="5">
        <v>9</v>
      </c>
      <c r="M14" s="5">
        <v>10</v>
      </c>
      <c r="N14" s="5">
        <v>11</v>
      </c>
      <c r="O14" s="5">
        <v>12</v>
      </c>
      <c r="P14" s="5">
        <v>13</v>
      </c>
      <c r="Q14" s="5">
        <v>14</v>
      </c>
      <c r="R14" s="5">
        <v>15</v>
      </c>
      <c r="S14" s="5">
        <v>16</v>
      </c>
      <c r="T14" s="5">
        <v>17</v>
      </c>
      <c r="U14" s="5">
        <v>18</v>
      </c>
    </row>
  </sheetData>
  <sortState ref="B5:B12">
    <sortCondition ref="B4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3"/>
  <sheetViews>
    <sheetView workbookViewId="0"/>
  </sheetViews>
  <sheetFormatPr defaultRowHeight="15" x14ac:dyDescent="0.25"/>
  <cols>
    <col min="2" max="2" width="21.140625" bestFit="1" customWidth="1"/>
    <col min="3" max="3" width="9" bestFit="1" customWidth="1"/>
    <col min="6" max="6" width="10" bestFit="1" customWidth="1"/>
    <col min="8" max="11" width="8.5703125" bestFit="1" customWidth="1"/>
    <col min="12" max="12" width="10.5703125" bestFit="1" customWidth="1"/>
    <col min="13" max="13" width="7.28515625" bestFit="1" customWidth="1"/>
  </cols>
  <sheetData>
    <row r="2" spans="1:13" ht="15.75" thickBot="1" x14ac:dyDescent="0.3">
      <c r="A2" s="1"/>
      <c r="B2" s="11" t="s">
        <v>0</v>
      </c>
      <c r="C2" s="14" t="s">
        <v>41</v>
      </c>
      <c r="D2" s="13" t="s">
        <v>72</v>
      </c>
      <c r="E2" s="14" t="s">
        <v>73</v>
      </c>
      <c r="F2" s="14" t="s">
        <v>90</v>
      </c>
      <c r="G2" s="14" t="s">
        <v>74</v>
      </c>
      <c r="H2" s="15" t="s">
        <v>75</v>
      </c>
      <c r="I2" s="14" t="s">
        <v>76</v>
      </c>
      <c r="J2" s="15" t="s">
        <v>77</v>
      </c>
      <c r="K2" s="15" t="s">
        <v>78</v>
      </c>
    </row>
    <row r="3" spans="1:13" ht="42.7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20" t="s">
        <v>37</v>
      </c>
      <c r="L3" s="38" t="s">
        <v>80</v>
      </c>
      <c r="M3" s="25" t="s">
        <v>91</v>
      </c>
    </row>
    <row r="4" spans="1:13" s="63" customFormat="1" x14ac:dyDescent="0.25">
      <c r="A4" s="58">
        <v>1</v>
      </c>
      <c r="B4" s="50" t="s">
        <v>89</v>
      </c>
      <c r="C4" s="51" t="s">
        <v>17</v>
      </c>
      <c r="D4" s="51" t="s">
        <v>17</v>
      </c>
      <c r="E4" s="51" t="s">
        <v>17</v>
      </c>
      <c r="F4" s="51" t="s">
        <v>17</v>
      </c>
      <c r="G4" s="51" t="s">
        <v>17</v>
      </c>
      <c r="H4" s="51" t="s">
        <v>17</v>
      </c>
      <c r="I4" s="51" t="s">
        <v>17</v>
      </c>
      <c r="J4" s="51" t="s">
        <v>17</v>
      </c>
      <c r="K4" s="51" t="s">
        <v>17</v>
      </c>
      <c r="L4" s="80" t="s">
        <v>17</v>
      </c>
      <c r="M4" s="53">
        <f>COUNTIF(D4:K4,"+")/8</f>
        <v>1</v>
      </c>
    </row>
    <row r="5" spans="1:13" s="63" customFormat="1" x14ac:dyDescent="0.25">
      <c r="A5" s="58">
        <v>2</v>
      </c>
      <c r="B5" s="50" t="s">
        <v>83</v>
      </c>
      <c r="C5" s="51" t="s">
        <v>17</v>
      </c>
      <c r="D5" s="51" t="s">
        <v>17</v>
      </c>
      <c r="E5" s="51" t="s">
        <v>17</v>
      </c>
      <c r="F5" s="51" t="s">
        <v>17</v>
      </c>
      <c r="G5" s="51" t="s">
        <v>17</v>
      </c>
      <c r="H5" s="51" t="s">
        <v>17</v>
      </c>
      <c r="I5" s="51" t="s">
        <v>17</v>
      </c>
      <c r="J5" s="51" t="s">
        <v>17</v>
      </c>
      <c r="K5" s="52" t="s">
        <v>17</v>
      </c>
      <c r="L5" s="80" t="s">
        <v>17</v>
      </c>
      <c r="M5" s="53">
        <f t="shared" ref="M5:M11" si="0">COUNTIF(D5:K5,"+")/8</f>
        <v>1</v>
      </c>
    </row>
    <row r="6" spans="1:13" s="63" customFormat="1" x14ac:dyDescent="0.25">
      <c r="A6" s="58">
        <v>3</v>
      </c>
      <c r="B6" s="50" t="s">
        <v>88</v>
      </c>
      <c r="C6" s="51" t="s">
        <v>17</v>
      </c>
      <c r="D6" s="51" t="s">
        <v>17</v>
      </c>
      <c r="E6" s="51" t="s">
        <v>17</v>
      </c>
      <c r="F6" s="51" t="s">
        <v>17</v>
      </c>
      <c r="G6" s="51" t="s">
        <v>17</v>
      </c>
      <c r="H6" s="51" t="s">
        <v>17</v>
      </c>
      <c r="I6" s="51" t="s">
        <v>17</v>
      </c>
      <c r="J6" s="51" t="s">
        <v>17</v>
      </c>
      <c r="K6" s="51" t="s">
        <v>17</v>
      </c>
      <c r="L6" s="80" t="s">
        <v>17</v>
      </c>
      <c r="M6" s="53">
        <f t="shared" si="0"/>
        <v>1</v>
      </c>
    </row>
    <row r="7" spans="1:13" s="63" customFormat="1" x14ac:dyDescent="0.25">
      <c r="A7" s="58">
        <v>4</v>
      </c>
      <c r="B7" s="50" t="s">
        <v>87</v>
      </c>
      <c r="C7" s="51" t="s">
        <v>17</v>
      </c>
      <c r="D7" s="51" t="s">
        <v>17</v>
      </c>
      <c r="E7" s="51" t="s">
        <v>17</v>
      </c>
      <c r="F7" s="51" t="s">
        <v>17</v>
      </c>
      <c r="G7" s="51" t="s">
        <v>17</v>
      </c>
      <c r="H7" s="51" t="s">
        <v>17</v>
      </c>
      <c r="I7" s="51" t="s">
        <v>17</v>
      </c>
      <c r="J7" s="51" t="s">
        <v>17</v>
      </c>
      <c r="K7" s="52" t="s">
        <v>17</v>
      </c>
      <c r="L7" s="80" t="s">
        <v>17</v>
      </c>
      <c r="M7" s="53">
        <f t="shared" si="0"/>
        <v>1</v>
      </c>
    </row>
    <row r="8" spans="1:13" s="63" customFormat="1" x14ac:dyDescent="0.25">
      <c r="A8" s="58">
        <v>5</v>
      </c>
      <c r="B8" s="50" t="s">
        <v>84</v>
      </c>
      <c r="C8" s="51" t="s">
        <v>17</v>
      </c>
      <c r="D8" s="51" t="s">
        <v>17</v>
      </c>
      <c r="E8" s="51" t="s">
        <v>17</v>
      </c>
      <c r="F8" s="51" t="s">
        <v>17</v>
      </c>
      <c r="G8" s="51" t="s">
        <v>17</v>
      </c>
      <c r="H8" s="51" t="s">
        <v>17</v>
      </c>
      <c r="I8" s="51" t="s">
        <v>17</v>
      </c>
      <c r="J8" s="51" t="s">
        <v>17</v>
      </c>
      <c r="K8" s="51" t="s">
        <v>17</v>
      </c>
      <c r="L8" s="80" t="s">
        <v>17</v>
      </c>
      <c r="M8" s="53">
        <f t="shared" si="0"/>
        <v>1</v>
      </c>
    </row>
    <row r="9" spans="1:13" s="63" customFormat="1" x14ac:dyDescent="0.25">
      <c r="A9" s="58">
        <v>6</v>
      </c>
      <c r="B9" s="50" t="s">
        <v>82</v>
      </c>
      <c r="C9" s="51" t="s">
        <v>17</v>
      </c>
      <c r="D9" s="51" t="s">
        <v>17</v>
      </c>
      <c r="E9" s="51" t="s">
        <v>17</v>
      </c>
      <c r="F9" s="51" t="s">
        <v>17</v>
      </c>
      <c r="G9" s="51" t="s">
        <v>17</v>
      </c>
      <c r="H9" s="51" t="s">
        <v>17</v>
      </c>
      <c r="I9" s="51" t="s">
        <v>17</v>
      </c>
      <c r="J9" s="51" t="s">
        <v>17</v>
      </c>
      <c r="K9" s="51" t="s">
        <v>17</v>
      </c>
      <c r="L9" s="80" t="s">
        <v>17</v>
      </c>
      <c r="M9" s="53">
        <f t="shared" si="0"/>
        <v>1</v>
      </c>
    </row>
    <row r="10" spans="1:13" s="63" customFormat="1" x14ac:dyDescent="0.25">
      <c r="A10" s="58">
        <v>7</v>
      </c>
      <c r="B10" s="50" t="s">
        <v>85</v>
      </c>
      <c r="C10" s="51" t="s">
        <v>17</v>
      </c>
      <c r="D10" s="51" t="s">
        <v>17</v>
      </c>
      <c r="E10" s="51" t="s">
        <v>17</v>
      </c>
      <c r="F10" s="51" t="s">
        <v>17</v>
      </c>
      <c r="G10" s="51" t="s">
        <v>17</v>
      </c>
      <c r="H10" s="51" t="s">
        <v>17</v>
      </c>
      <c r="I10" s="51" t="s">
        <v>17</v>
      </c>
      <c r="J10" s="51" t="s">
        <v>17</v>
      </c>
      <c r="K10" s="52" t="s">
        <v>17</v>
      </c>
      <c r="L10" s="80" t="s">
        <v>17</v>
      </c>
      <c r="M10" s="53">
        <f t="shared" si="0"/>
        <v>1</v>
      </c>
    </row>
    <row r="11" spans="1:13" s="63" customFormat="1" ht="15.75" thickBot="1" x14ac:dyDescent="0.3">
      <c r="A11" s="58">
        <v>8</v>
      </c>
      <c r="B11" s="81" t="s">
        <v>86</v>
      </c>
      <c r="C11" s="82" t="s">
        <v>17</v>
      </c>
      <c r="D11" s="82" t="s">
        <v>17</v>
      </c>
      <c r="E11" s="82" t="s">
        <v>17</v>
      </c>
      <c r="F11" s="82" t="s">
        <v>17</v>
      </c>
      <c r="G11" s="82" t="s">
        <v>17</v>
      </c>
      <c r="H11" s="82" t="s">
        <v>17</v>
      </c>
      <c r="I11" s="82" t="s">
        <v>17</v>
      </c>
      <c r="J11" s="82" t="s">
        <v>17</v>
      </c>
      <c r="K11" s="83" t="s">
        <v>17</v>
      </c>
      <c r="L11" s="84" t="s">
        <v>17</v>
      </c>
      <c r="M11" s="53">
        <f t="shared" si="0"/>
        <v>1</v>
      </c>
    </row>
    <row r="12" spans="1:13" ht="15.75" x14ac:dyDescent="0.25">
      <c r="A12" s="1"/>
      <c r="B12" s="6" t="s">
        <v>18</v>
      </c>
      <c r="C12" s="10">
        <v>42619</v>
      </c>
      <c r="D12" s="10">
        <v>42619</v>
      </c>
      <c r="E12" s="10">
        <v>42619</v>
      </c>
      <c r="F12" s="10">
        <v>42675</v>
      </c>
      <c r="G12" s="10">
        <v>42675</v>
      </c>
      <c r="H12" s="10">
        <v>42677</v>
      </c>
      <c r="I12" s="10">
        <v>42684</v>
      </c>
      <c r="J12" s="10">
        <v>42691</v>
      </c>
      <c r="K12" s="10">
        <v>42698</v>
      </c>
      <c r="L12" s="26">
        <v>42705</v>
      </c>
    </row>
    <row r="13" spans="1:13" x14ac:dyDescent="0.25">
      <c r="A13" s="3"/>
      <c r="C13" s="5">
        <v>0</v>
      </c>
      <c r="D13" s="5">
        <v>1</v>
      </c>
      <c r="E13" s="5">
        <v>2</v>
      </c>
      <c r="F13" s="5">
        <v>3</v>
      </c>
      <c r="G13" s="5">
        <v>4</v>
      </c>
      <c r="H13" s="5">
        <v>5</v>
      </c>
      <c r="I13" s="5">
        <v>6</v>
      </c>
      <c r="J13" s="5">
        <v>7</v>
      </c>
      <c r="K13" s="5">
        <v>8</v>
      </c>
      <c r="L13" s="5">
        <v>9</v>
      </c>
    </row>
  </sheetData>
  <sortState ref="B4:B11">
    <sortCondition ref="B4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7"/>
  <sheetViews>
    <sheetView workbookViewId="0"/>
  </sheetViews>
  <sheetFormatPr defaultRowHeight="15" x14ac:dyDescent="0.25"/>
  <cols>
    <col min="2" max="2" width="21.140625" bestFit="1" customWidth="1"/>
    <col min="3" max="3" width="9" bestFit="1" customWidth="1"/>
    <col min="4" max="4" width="8.85546875" bestFit="1" customWidth="1"/>
    <col min="5" max="5" width="11.85546875" bestFit="1" customWidth="1"/>
    <col min="6" max="6" width="8.28515625" bestFit="1" customWidth="1"/>
    <col min="7" max="7" width="10" bestFit="1" customWidth="1"/>
    <col min="8" max="8" width="10.85546875" bestFit="1" customWidth="1"/>
    <col min="9" max="9" width="8.85546875" bestFit="1" customWidth="1"/>
    <col min="10" max="10" width="9" bestFit="1" customWidth="1"/>
    <col min="11" max="11" width="10.85546875" bestFit="1" customWidth="1"/>
    <col min="12" max="12" width="11.7109375" bestFit="1" customWidth="1"/>
    <col min="13" max="13" width="11.5703125" bestFit="1" customWidth="1"/>
    <col min="14" max="14" width="8.42578125" bestFit="1" customWidth="1"/>
    <col min="16" max="16" width="13.5703125" bestFit="1" customWidth="1"/>
    <col min="17" max="17" width="8.85546875" bestFit="1" customWidth="1"/>
    <col min="18" max="18" width="12.5703125" bestFit="1" customWidth="1"/>
    <col min="19" max="19" width="11.7109375" bestFit="1" customWidth="1"/>
    <col min="20" max="20" width="14.28515625" bestFit="1" customWidth="1"/>
    <col min="21" max="21" width="10.28515625" customWidth="1"/>
    <col min="22" max="22" width="7.28515625" bestFit="1" customWidth="1"/>
  </cols>
  <sheetData>
    <row r="2" spans="1:22" ht="15.75" thickBot="1" x14ac:dyDescent="0.3">
      <c r="A2" s="1"/>
      <c r="B2" s="11" t="s">
        <v>0</v>
      </c>
      <c r="C2" s="14" t="s">
        <v>41</v>
      </c>
      <c r="D2" s="13" t="s">
        <v>39</v>
      </c>
      <c r="E2" s="14" t="s">
        <v>40</v>
      </c>
      <c r="F2" s="14" t="s">
        <v>57</v>
      </c>
      <c r="G2" s="14" t="s">
        <v>58</v>
      </c>
      <c r="H2" s="15" t="s">
        <v>59</v>
      </c>
      <c r="I2" s="14" t="s">
        <v>43</v>
      </c>
      <c r="J2" s="15" t="s">
        <v>81</v>
      </c>
      <c r="K2" s="15" t="s">
        <v>44</v>
      </c>
      <c r="L2" s="15" t="s">
        <v>45</v>
      </c>
      <c r="M2" s="15" t="s">
        <v>46</v>
      </c>
      <c r="N2" s="15" t="s">
        <v>60</v>
      </c>
      <c r="O2" s="15" t="s">
        <v>175</v>
      </c>
      <c r="P2" s="15" t="s">
        <v>187</v>
      </c>
      <c r="Q2" s="15" t="s">
        <v>63</v>
      </c>
      <c r="R2" s="15" t="s">
        <v>47</v>
      </c>
      <c r="S2" s="15" t="s">
        <v>64</v>
      </c>
      <c r="T2" s="15" t="s">
        <v>65</v>
      </c>
    </row>
    <row r="3" spans="1:22" ht="4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7" t="s">
        <v>37</v>
      </c>
      <c r="L3" s="7" t="s">
        <v>38</v>
      </c>
      <c r="M3" s="7" t="s">
        <v>61</v>
      </c>
      <c r="N3" s="7" t="s">
        <v>62</v>
      </c>
      <c r="O3" s="7" t="s">
        <v>66</v>
      </c>
      <c r="P3" s="7" t="s">
        <v>67</v>
      </c>
      <c r="Q3" s="7" t="s">
        <v>68</v>
      </c>
      <c r="R3" s="7" t="s">
        <v>69</v>
      </c>
      <c r="S3" s="7" t="s">
        <v>70</v>
      </c>
      <c r="T3" s="20" t="s">
        <v>71</v>
      </c>
      <c r="U3" s="38" t="s">
        <v>80</v>
      </c>
      <c r="V3" s="25" t="s">
        <v>91</v>
      </c>
    </row>
    <row r="4" spans="1:22" s="63" customFormat="1" x14ac:dyDescent="0.25">
      <c r="A4" s="58">
        <v>1</v>
      </c>
      <c r="B4" s="59" t="s">
        <v>264</v>
      </c>
      <c r="C4" s="51" t="s">
        <v>17</v>
      </c>
      <c r="D4" s="51" t="s">
        <v>17</v>
      </c>
      <c r="E4" s="51" t="s">
        <v>17</v>
      </c>
      <c r="F4" s="51" t="s">
        <v>17</v>
      </c>
      <c r="G4" s="51" t="s">
        <v>17</v>
      </c>
      <c r="H4" s="51" t="s">
        <v>17</v>
      </c>
      <c r="I4" s="51" t="s">
        <v>17</v>
      </c>
      <c r="J4" s="51" t="s">
        <v>17</v>
      </c>
      <c r="K4" s="51" t="s">
        <v>17</v>
      </c>
      <c r="L4" s="60" t="s">
        <v>17</v>
      </c>
      <c r="M4" s="60" t="s">
        <v>17</v>
      </c>
      <c r="N4" s="60" t="s">
        <v>17</v>
      </c>
      <c r="O4" s="60" t="s">
        <v>17</v>
      </c>
      <c r="P4" s="60" t="s">
        <v>17</v>
      </c>
      <c r="Q4" s="60" t="s">
        <v>17</v>
      </c>
      <c r="R4" s="60" t="s">
        <v>17</v>
      </c>
      <c r="S4" s="60" t="s">
        <v>17</v>
      </c>
      <c r="T4" s="61" t="s">
        <v>17</v>
      </c>
      <c r="U4" s="62" t="s">
        <v>17</v>
      </c>
      <c r="V4" s="53">
        <f>COUNTIF(D4:T4,"+")/17</f>
        <v>1</v>
      </c>
    </row>
    <row r="5" spans="1:22" s="63" customFormat="1" x14ac:dyDescent="0.25">
      <c r="A5" s="58">
        <v>2</v>
      </c>
      <c r="B5" s="59" t="s">
        <v>104</v>
      </c>
      <c r="C5" s="51" t="s">
        <v>17</v>
      </c>
      <c r="D5" s="51" t="s">
        <v>17</v>
      </c>
      <c r="E5" s="51" t="s">
        <v>17</v>
      </c>
      <c r="F5" s="51" t="s">
        <v>17</v>
      </c>
      <c r="G5" s="51" t="s">
        <v>17</v>
      </c>
      <c r="H5" s="51" t="s">
        <v>17</v>
      </c>
      <c r="I5" s="51" t="s">
        <v>17</v>
      </c>
      <c r="J5" s="51" t="s">
        <v>17</v>
      </c>
      <c r="K5" s="51" t="s">
        <v>17</v>
      </c>
      <c r="L5" s="60" t="s">
        <v>17</v>
      </c>
      <c r="M5" s="60" t="s">
        <v>17</v>
      </c>
      <c r="N5" s="60" t="s">
        <v>17</v>
      </c>
      <c r="O5" s="60" t="s">
        <v>17</v>
      </c>
      <c r="P5" s="60" t="s">
        <v>17</v>
      </c>
      <c r="Q5" s="60" t="s">
        <v>17</v>
      </c>
      <c r="R5" s="60" t="s">
        <v>17</v>
      </c>
      <c r="S5" s="60" t="s">
        <v>17</v>
      </c>
      <c r="T5" s="61" t="s">
        <v>17</v>
      </c>
      <c r="U5" s="62" t="s">
        <v>17</v>
      </c>
      <c r="V5" s="53">
        <f t="shared" ref="V5:V15" si="0">COUNTIF(D5:T5,"+")/17</f>
        <v>1</v>
      </c>
    </row>
    <row r="6" spans="1:22" s="63" customFormat="1" x14ac:dyDescent="0.25">
      <c r="A6" s="58">
        <v>3</v>
      </c>
      <c r="B6" s="59" t="s">
        <v>105</v>
      </c>
      <c r="C6" s="51" t="s">
        <v>17</v>
      </c>
      <c r="D6" s="51" t="s">
        <v>17</v>
      </c>
      <c r="E6" s="51" t="s">
        <v>17</v>
      </c>
      <c r="F6" s="51" t="s">
        <v>17</v>
      </c>
      <c r="G6" s="51" t="s">
        <v>17</v>
      </c>
      <c r="H6" s="51" t="s">
        <v>17</v>
      </c>
      <c r="I6" s="51" t="s">
        <v>17</v>
      </c>
      <c r="J6" s="51" t="s">
        <v>17</v>
      </c>
      <c r="K6" s="51" t="s">
        <v>17</v>
      </c>
      <c r="L6" s="60" t="s">
        <v>17</v>
      </c>
      <c r="M6" s="60" t="s">
        <v>17</v>
      </c>
      <c r="N6" s="60" t="s">
        <v>17</v>
      </c>
      <c r="O6" s="60" t="s">
        <v>17</v>
      </c>
      <c r="P6" s="60" t="s">
        <v>17</v>
      </c>
      <c r="Q6" s="60" t="s">
        <v>17</v>
      </c>
      <c r="R6" s="60" t="s">
        <v>17</v>
      </c>
      <c r="S6" s="60" t="s">
        <v>17</v>
      </c>
      <c r="T6" s="61" t="s">
        <v>17</v>
      </c>
      <c r="U6" s="62" t="s">
        <v>17</v>
      </c>
      <c r="V6" s="53">
        <f t="shared" si="0"/>
        <v>1</v>
      </c>
    </row>
    <row r="7" spans="1:22" s="63" customFormat="1" x14ac:dyDescent="0.25">
      <c r="A7" s="58">
        <v>4</v>
      </c>
      <c r="B7" s="59" t="s">
        <v>106</v>
      </c>
      <c r="C7" s="51" t="s">
        <v>17</v>
      </c>
      <c r="D7" s="51" t="s">
        <v>17</v>
      </c>
      <c r="E7" s="51" t="s">
        <v>17</v>
      </c>
      <c r="F7" s="51" t="s">
        <v>17</v>
      </c>
      <c r="G7" s="51" t="s">
        <v>17</v>
      </c>
      <c r="H7" s="51" t="s">
        <v>17</v>
      </c>
      <c r="I7" s="51" t="s">
        <v>17</v>
      </c>
      <c r="J7" s="51" t="s">
        <v>17</v>
      </c>
      <c r="K7" s="51" t="s">
        <v>17</v>
      </c>
      <c r="L7" s="60" t="s">
        <v>17</v>
      </c>
      <c r="M7" s="60" t="s">
        <v>17</v>
      </c>
      <c r="N7" s="60" t="s">
        <v>17</v>
      </c>
      <c r="O7" s="60" t="s">
        <v>17</v>
      </c>
      <c r="P7" s="60" t="s">
        <v>17</v>
      </c>
      <c r="Q7" s="60" t="s">
        <v>17</v>
      </c>
      <c r="R7" s="60" t="s">
        <v>17</v>
      </c>
      <c r="S7" s="60" t="s">
        <v>17</v>
      </c>
      <c r="T7" s="61" t="s">
        <v>17</v>
      </c>
      <c r="U7" s="62" t="s">
        <v>17</v>
      </c>
      <c r="V7" s="53">
        <f t="shared" si="0"/>
        <v>1</v>
      </c>
    </row>
    <row r="8" spans="1:22" s="63" customFormat="1" x14ac:dyDescent="0.25">
      <c r="A8" s="58">
        <v>5</v>
      </c>
      <c r="B8" s="59" t="s">
        <v>107</v>
      </c>
      <c r="C8" s="51"/>
      <c r="D8" s="51"/>
      <c r="E8" s="51"/>
      <c r="F8" s="51"/>
      <c r="G8" s="51"/>
      <c r="H8" s="51"/>
      <c r="I8" s="51"/>
      <c r="J8" s="51"/>
      <c r="K8" s="51"/>
      <c r="L8" s="60"/>
      <c r="M8" s="60"/>
      <c r="N8" s="60"/>
      <c r="O8" s="60"/>
      <c r="P8" s="60"/>
      <c r="Q8" s="60"/>
      <c r="R8" s="60"/>
      <c r="S8" s="60"/>
      <c r="T8" s="61"/>
      <c r="U8" s="62"/>
      <c r="V8" s="53">
        <f t="shared" si="0"/>
        <v>0</v>
      </c>
    </row>
    <row r="9" spans="1:22" s="63" customFormat="1" x14ac:dyDescent="0.25">
      <c r="A9" s="58">
        <v>6</v>
      </c>
      <c r="B9" s="59" t="s">
        <v>129</v>
      </c>
      <c r="C9" s="51" t="s">
        <v>17</v>
      </c>
      <c r="D9" s="51" t="s">
        <v>17</v>
      </c>
      <c r="E9" s="51" t="s">
        <v>17</v>
      </c>
      <c r="F9" s="51" t="s">
        <v>17</v>
      </c>
      <c r="G9" s="51" t="s">
        <v>17</v>
      </c>
      <c r="H9" s="51" t="s">
        <v>17</v>
      </c>
      <c r="I9" s="51" t="s">
        <v>17</v>
      </c>
      <c r="J9" s="51" t="s">
        <v>17</v>
      </c>
      <c r="K9" s="51" t="s">
        <v>17</v>
      </c>
      <c r="L9" s="60" t="s">
        <v>17</v>
      </c>
      <c r="M9" s="60" t="s">
        <v>17</v>
      </c>
      <c r="N9" s="60" t="s">
        <v>17</v>
      </c>
      <c r="O9" s="60" t="s">
        <v>17</v>
      </c>
      <c r="P9" s="60" t="s">
        <v>17</v>
      </c>
      <c r="Q9" s="60" t="s">
        <v>17</v>
      </c>
      <c r="R9" s="60" t="s">
        <v>17</v>
      </c>
      <c r="S9" s="60" t="s">
        <v>17</v>
      </c>
      <c r="T9" s="61" t="s">
        <v>17</v>
      </c>
      <c r="U9" s="62" t="s">
        <v>17</v>
      </c>
      <c r="V9" s="53">
        <f t="shared" si="0"/>
        <v>1</v>
      </c>
    </row>
    <row r="10" spans="1:22" s="63" customFormat="1" x14ac:dyDescent="0.25">
      <c r="A10" s="58">
        <v>7</v>
      </c>
      <c r="B10" s="59" t="s">
        <v>108</v>
      </c>
      <c r="C10" s="51" t="s">
        <v>17</v>
      </c>
      <c r="D10" s="51" t="s">
        <v>17</v>
      </c>
      <c r="E10" s="51" t="s">
        <v>17</v>
      </c>
      <c r="F10" s="51" t="s">
        <v>17</v>
      </c>
      <c r="G10" s="51" t="s">
        <v>17</v>
      </c>
      <c r="H10" s="51" t="s">
        <v>17</v>
      </c>
      <c r="I10" s="51" t="s">
        <v>17</v>
      </c>
      <c r="J10" s="51" t="s">
        <v>17</v>
      </c>
      <c r="K10" s="51" t="s">
        <v>17</v>
      </c>
      <c r="L10" s="60" t="s">
        <v>17</v>
      </c>
      <c r="M10" s="60" t="s">
        <v>17</v>
      </c>
      <c r="N10" s="60" t="s">
        <v>17</v>
      </c>
      <c r="O10" s="60" t="s">
        <v>17</v>
      </c>
      <c r="P10" s="60" t="s">
        <v>17</v>
      </c>
      <c r="Q10" s="60" t="s">
        <v>17</v>
      </c>
      <c r="R10" s="60" t="s">
        <v>17</v>
      </c>
      <c r="S10" s="60" t="s">
        <v>17</v>
      </c>
      <c r="T10" s="61" t="s">
        <v>17</v>
      </c>
      <c r="U10" s="62" t="s">
        <v>17</v>
      </c>
      <c r="V10" s="53">
        <f t="shared" si="0"/>
        <v>1</v>
      </c>
    </row>
    <row r="11" spans="1:22" s="63" customFormat="1" x14ac:dyDescent="0.25">
      <c r="A11" s="58">
        <v>8</v>
      </c>
      <c r="B11" s="59" t="s">
        <v>109</v>
      </c>
      <c r="C11" s="51" t="s">
        <v>17</v>
      </c>
      <c r="D11" s="51" t="s">
        <v>17</v>
      </c>
      <c r="E11" s="51" t="s">
        <v>17</v>
      </c>
      <c r="F11" s="51" t="s">
        <v>17</v>
      </c>
      <c r="G11" s="51" t="s">
        <v>17</v>
      </c>
      <c r="H11" s="51" t="s">
        <v>17</v>
      </c>
      <c r="I11" s="51" t="s">
        <v>17</v>
      </c>
      <c r="J11" s="51" t="s">
        <v>17</v>
      </c>
      <c r="K11" s="51" t="s">
        <v>17</v>
      </c>
      <c r="L11" s="60" t="s">
        <v>17</v>
      </c>
      <c r="M11" s="60" t="s">
        <v>17</v>
      </c>
      <c r="N11" s="60" t="s">
        <v>17</v>
      </c>
      <c r="O11" s="60" t="s">
        <v>17</v>
      </c>
      <c r="P11" s="60" t="s">
        <v>17</v>
      </c>
      <c r="Q11" s="60" t="s">
        <v>17</v>
      </c>
      <c r="R11" s="60" t="s">
        <v>17</v>
      </c>
      <c r="S11" s="60" t="s">
        <v>17</v>
      </c>
      <c r="T11" s="61" t="s">
        <v>17</v>
      </c>
      <c r="U11" s="62" t="s">
        <v>17</v>
      </c>
      <c r="V11" s="53">
        <f t="shared" si="0"/>
        <v>1</v>
      </c>
    </row>
    <row r="12" spans="1:22" s="63" customFormat="1" x14ac:dyDescent="0.25">
      <c r="A12" s="58">
        <v>9</v>
      </c>
      <c r="B12" s="59" t="s">
        <v>111</v>
      </c>
      <c r="C12" s="51" t="s">
        <v>17</v>
      </c>
      <c r="D12" s="51" t="s">
        <v>17</v>
      </c>
      <c r="E12" s="51" t="s">
        <v>17</v>
      </c>
      <c r="F12" s="51" t="s">
        <v>17</v>
      </c>
      <c r="G12" s="51" t="s">
        <v>17</v>
      </c>
      <c r="H12" s="51" t="s">
        <v>17</v>
      </c>
      <c r="I12" s="51" t="s">
        <v>17</v>
      </c>
      <c r="J12" s="51" t="s">
        <v>17</v>
      </c>
      <c r="K12" s="51" t="s">
        <v>17</v>
      </c>
      <c r="L12" s="60" t="s">
        <v>17</v>
      </c>
      <c r="M12" s="60" t="s">
        <v>17</v>
      </c>
      <c r="N12" s="60" t="s">
        <v>17</v>
      </c>
      <c r="O12" s="60" t="s">
        <v>17</v>
      </c>
      <c r="P12" s="60" t="s">
        <v>17</v>
      </c>
      <c r="Q12" s="60" t="s">
        <v>17</v>
      </c>
      <c r="R12" s="60" t="s">
        <v>17</v>
      </c>
      <c r="S12" s="60" t="s">
        <v>17</v>
      </c>
      <c r="T12" s="61" t="s">
        <v>17</v>
      </c>
      <c r="U12" s="62" t="s">
        <v>17</v>
      </c>
      <c r="V12" s="53">
        <f t="shared" si="0"/>
        <v>1</v>
      </c>
    </row>
    <row r="13" spans="1:22" s="63" customFormat="1" x14ac:dyDescent="0.25">
      <c r="A13" s="58">
        <v>10</v>
      </c>
      <c r="B13" s="59" t="s">
        <v>110</v>
      </c>
      <c r="C13" s="51" t="s">
        <v>17</v>
      </c>
      <c r="D13" s="51" t="s">
        <v>17</v>
      </c>
      <c r="E13" s="51" t="s">
        <v>17</v>
      </c>
      <c r="F13" s="51" t="s">
        <v>17</v>
      </c>
      <c r="G13" s="51" t="s">
        <v>17</v>
      </c>
      <c r="H13" s="51" t="s">
        <v>17</v>
      </c>
      <c r="I13" s="51" t="s">
        <v>17</v>
      </c>
      <c r="J13" s="51" t="s">
        <v>17</v>
      </c>
      <c r="K13" s="51" t="s">
        <v>17</v>
      </c>
      <c r="L13" s="60" t="s">
        <v>17</v>
      </c>
      <c r="M13" s="60" t="s">
        <v>17</v>
      </c>
      <c r="N13" s="60" t="s">
        <v>17</v>
      </c>
      <c r="O13" s="60" t="s">
        <v>17</v>
      </c>
      <c r="P13" s="60" t="s">
        <v>17</v>
      </c>
      <c r="Q13" s="60" t="s">
        <v>17</v>
      </c>
      <c r="R13" s="60" t="s">
        <v>17</v>
      </c>
      <c r="S13" s="60" t="s">
        <v>17</v>
      </c>
      <c r="T13" s="61" t="s">
        <v>17</v>
      </c>
      <c r="U13" s="62" t="s">
        <v>17</v>
      </c>
      <c r="V13" s="53">
        <f t="shared" si="0"/>
        <v>1</v>
      </c>
    </row>
    <row r="14" spans="1:22" x14ac:dyDescent="0.25">
      <c r="A14" s="3">
        <v>11</v>
      </c>
      <c r="B14" s="44" t="s">
        <v>112</v>
      </c>
      <c r="C14" s="17" t="s">
        <v>17</v>
      </c>
      <c r="D14" s="17" t="s">
        <v>17</v>
      </c>
      <c r="E14" s="17" t="s">
        <v>17</v>
      </c>
      <c r="F14" s="17" t="s">
        <v>17</v>
      </c>
      <c r="G14" s="17" t="s">
        <v>17</v>
      </c>
      <c r="H14" s="17" t="s">
        <v>17</v>
      </c>
      <c r="I14" s="17" t="s">
        <v>17</v>
      </c>
      <c r="J14" s="17" t="s">
        <v>17</v>
      </c>
      <c r="K14" s="17"/>
      <c r="L14" s="18" t="s">
        <v>17</v>
      </c>
      <c r="M14" s="18"/>
      <c r="N14" s="18" t="s">
        <v>17</v>
      </c>
      <c r="O14" s="18"/>
      <c r="P14" s="18"/>
      <c r="Q14" s="18"/>
      <c r="R14" s="18"/>
      <c r="S14" s="18"/>
      <c r="T14" s="42"/>
      <c r="U14" s="40"/>
      <c r="V14" s="54">
        <f t="shared" si="0"/>
        <v>0.52941176470588236</v>
      </c>
    </row>
    <row r="15" spans="1:22" s="63" customFormat="1" ht="15.75" thickBot="1" x14ac:dyDescent="0.3">
      <c r="A15" s="58">
        <v>12</v>
      </c>
      <c r="B15" s="59" t="s">
        <v>276</v>
      </c>
      <c r="C15" s="51" t="s">
        <v>17</v>
      </c>
      <c r="D15" s="51" t="s">
        <v>17</v>
      </c>
      <c r="E15" s="51" t="s">
        <v>17</v>
      </c>
      <c r="F15" s="51" t="s">
        <v>17</v>
      </c>
      <c r="G15" s="51" t="s">
        <v>17</v>
      </c>
      <c r="H15" s="51" t="s">
        <v>17</v>
      </c>
      <c r="I15" s="51" t="s">
        <v>17</v>
      </c>
      <c r="J15" s="51" t="s">
        <v>17</v>
      </c>
      <c r="K15" s="51" t="s">
        <v>17</v>
      </c>
      <c r="L15" s="60" t="s">
        <v>17</v>
      </c>
      <c r="M15" s="60" t="s">
        <v>17</v>
      </c>
      <c r="N15" s="60" t="s">
        <v>17</v>
      </c>
      <c r="O15" s="60" t="s">
        <v>17</v>
      </c>
      <c r="P15" s="60" t="s">
        <v>17</v>
      </c>
      <c r="Q15" s="60" t="s">
        <v>17</v>
      </c>
      <c r="R15" s="60" t="s">
        <v>17</v>
      </c>
      <c r="S15" s="60" t="s">
        <v>17</v>
      </c>
      <c r="T15" s="61" t="s">
        <v>17</v>
      </c>
      <c r="U15" s="64" t="s">
        <v>17</v>
      </c>
      <c r="V15" s="53">
        <f t="shared" si="0"/>
        <v>1</v>
      </c>
    </row>
    <row r="16" spans="1:22" ht="15.75" x14ac:dyDescent="0.25">
      <c r="B16" s="34" t="s">
        <v>18</v>
      </c>
      <c r="C16" s="10">
        <v>42628</v>
      </c>
      <c r="D16" s="10">
        <v>42635</v>
      </c>
      <c r="E16" s="10">
        <v>42642</v>
      </c>
      <c r="F16" s="10">
        <v>42649</v>
      </c>
      <c r="G16" s="10">
        <v>42687</v>
      </c>
      <c r="H16" s="10">
        <v>42663</v>
      </c>
      <c r="I16" s="10">
        <v>42677</v>
      </c>
      <c r="J16" s="10">
        <v>42684</v>
      </c>
      <c r="K16" s="10">
        <v>42691</v>
      </c>
      <c r="L16" s="10">
        <v>42728</v>
      </c>
      <c r="M16" s="10">
        <v>42705</v>
      </c>
      <c r="N16" s="10">
        <v>42712</v>
      </c>
      <c r="O16" s="10">
        <v>42713</v>
      </c>
      <c r="P16" s="10">
        <v>42719</v>
      </c>
      <c r="Q16" s="10">
        <v>42720</v>
      </c>
      <c r="R16" s="8"/>
      <c r="S16" s="8"/>
      <c r="T16" s="8"/>
      <c r="U16" s="8"/>
    </row>
    <row r="17" spans="2:21" x14ac:dyDescent="0.25">
      <c r="B17" s="19"/>
      <c r="C17" s="19">
        <v>0</v>
      </c>
      <c r="D17" s="5">
        <v>1</v>
      </c>
      <c r="E17" s="5">
        <v>2</v>
      </c>
      <c r="F17" s="5">
        <v>3</v>
      </c>
      <c r="G17" s="5">
        <v>4</v>
      </c>
      <c r="H17" s="5">
        <v>5</v>
      </c>
      <c r="I17" s="5">
        <v>6</v>
      </c>
      <c r="J17" s="5">
        <v>7</v>
      </c>
      <c r="K17" s="5">
        <v>8</v>
      </c>
      <c r="L17" s="5">
        <v>9</v>
      </c>
      <c r="M17" s="5">
        <v>10</v>
      </c>
      <c r="N17" s="5">
        <v>11</v>
      </c>
      <c r="O17" s="5">
        <v>12</v>
      </c>
      <c r="P17" s="5">
        <v>13</v>
      </c>
      <c r="Q17" s="5">
        <v>14</v>
      </c>
      <c r="R17" s="5">
        <v>15</v>
      </c>
      <c r="S17" s="5">
        <v>16</v>
      </c>
      <c r="T17" s="5">
        <v>17</v>
      </c>
      <c r="U17" s="5">
        <v>18</v>
      </c>
    </row>
  </sheetData>
  <sortState ref="B4:B15">
    <sortCondition ref="B4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5"/>
  <sheetViews>
    <sheetView workbookViewId="0"/>
  </sheetViews>
  <sheetFormatPr defaultRowHeight="15" x14ac:dyDescent="0.25"/>
  <cols>
    <col min="2" max="2" width="19" bestFit="1" customWidth="1"/>
    <col min="3" max="3" width="9" bestFit="1" customWidth="1"/>
    <col min="4" max="4" width="8.85546875" bestFit="1" customWidth="1"/>
    <col min="5" max="5" width="11.85546875" bestFit="1" customWidth="1"/>
    <col min="6" max="6" width="10.85546875" bestFit="1" customWidth="1"/>
    <col min="9" max="9" width="11.5703125" bestFit="1" customWidth="1"/>
    <col min="10" max="10" width="10" bestFit="1" customWidth="1"/>
    <col min="11" max="11" width="11.7109375" bestFit="1" customWidth="1"/>
    <col min="12" max="12" width="8.28515625" bestFit="1" customWidth="1"/>
    <col min="13" max="13" width="10.42578125" customWidth="1"/>
    <col min="14" max="14" width="12.28515625" bestFit="1" customWidth="1"/>
    <col min="15" max="15" width="10.42578125" customWidth="1"/>
    <col min="16" max="16" width="7.28515625" bestFit="1" customWidth="1"/>
  </cols>
  <sheetData>
    <row r="2" spans="1:19" ht="15.75" thickBot="1" x14ac:dyDescent="0.3">
      <c r="A2" s="1"/>
      <c r="B2" s="11" t="s">
        <v>0</v>
      </c>
      <c r="C2" s="14" t="s">
        <v>41</v>
      </c>
      <c r="D2" s="13" t="s">
        <v>39</v>
      </c>
      <c r="E2" s="14" t="s">
        <v>124</v>
      </c>
      <c r="F2" s="15" t="s">
        <v>125</v>
      </c>
      <c r="G2" s="14" t="s">
        <v>126</v>
      </c>
      <c r="H2" s="15" t="s">
        <v>127</v>
      </c>
      <c r="I2" s="15" t="s">
        <v>128</v>
      </c>
    </row>
    <row r="3" spans="1:19" ht="60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38" t="s">
        <v>80</v>
      </c>
      <c r="K3" s="25" t="s">
        <v>91</v>
      </c>
    </row>
    <row r="4" spans="1:19" s="63" customFormat="1" x14ac:dyDescent="0.25">
      <c r="A4" s="58">
        <v>1</v>
      </c>
      <c r="B4" s="79" t="s">
        <v>114</v>
      </c>
      <c r="C4" s="60" t="s">
        <v>17</v>
      </c>
      <c r="D4" s="60" t="s">
        <v>17</v>
      </c>
      <c r="E4" s="60" t="s">
        <v>17</v>
      </c>
      <c r="F4" s="60" t="s">
        <v>17</v>
      </c>
      <c r="G4" s="60" t="s">
        <v>17</v>
      </c>
      <c r="H4" s="60" t="s">
        <v>17</v>
      </c>
      <c r="I4" s="60" t="s">
        <v>17</v>
      </c>
      <c r="J4" s="62" t="s">
        <v>17</v>
      </c>
      <c r="K4" s="53">
        <f>COUNTIF(D4:I4,"+")/6</f>
        <v>1</v>
      </c>
    </row>
    <row r="5" spans="1:19" s="63" customFormat="1" x14ac:dyDescent="0.25">
      <c r="A5" s="58">
        <v>2</v>
      </c>
      <c r="B5" s="59" t="s">
        <v>115</v>
      </c>
      <c r="C5" s="60" t="s">
        <v>17</v>
      </c>
      <c r="D5" s="60" t="s">
        <v>17</v>
      </c>
      <c r="E5" s="60" t="s">
        <v>17</v>
      </c>
      <c r="F5" s="60" t="s">
        <v>17</v>
      </c>
      <c r="G5" s="60" t="s">
        <v>17</v>
      </c>
      <c r="H5" s="60" t="s">
        <v>17</v>
      </c>
      <c r="I5" s="60" t="s">
        <v>17</v>
      </c>
      <c r="J5" s="62" t="s">
        <v>17</v>
      </c>
      <c r="K5" s="53">
        <f t="shared" ref="K5:K13" si="0">COUNTIF(D5:I5,"+")/6</f>
        <v>1</v>
      </c>
    </row>
    <row r="6" spans="1:19" s="63" customFormat="1" x14ac:dyDescent="0.25">
      <c r="A6" s="58">
        <v>3</v>
      </c>
      <c r="B6" s="59" t="s">
        <v>116</v>
      </c>
      <c r="C6" s="60" t="s">
        <v>17</v>
      </c>
      <c r="D6" s="60" t="s">
        <v>17</v>
      </c>
      <c r="E6" s="60" t="s">
        <v>17</v>
      </c>
      <c r="F6" s="60" t="s">
        <v>17</v>
      </c>
      <c r="G6" s="60" t="s">
        <v>17</v>
      </c>
      <c r="H6" s="60" t="s">
        <v>17</v>
      </c>
      <c r="I6" s="60" t="s">
        <v>17</v>
      </c>
      <c r="J6" s="62" t="s">
        <v>17</v>
      </c>
      <c r="K6" s="53">
        <f t="shared" si="0"/>
        <v>1</v>
      </c>
    </row>
    <row r="7" spans="1:19" s="63" customFormat="1" x14ac:dyDescent="0.25">
      <c r="A7" s="58">
        <v>4</v>
      </c>
      <c r="B7" s="59" t="s">
        <v>117</v>
      </c>
      <c r="C7" s="60" t="s">
        <v>17</v>
      </c>
      <c r="D7" s="60" t="s">
        <v>17</v>
      </c>
      <c r="E7" s="60" t="s">
        <v>17</v>
      </c>
      <c r="F7" s="60" t="s">
        <v>17</v>
      </c>
      <c r="G7" s="60" t="s">
        <v>17</v>
      </c>
      <c r="H7" s="60" t="s">
        <v>17</v>
      </c>
      <c r="I7" s="60" t="s">
        <v>17</v>
      </c>
      <c r="J7" s="62" t="s">
        <v>17</v>
      </c>
      <c r="K7" s="53">
        <f t="shared" si="0"/>
        <v>1</v>
      </c>
    </row>
    <row r="8" spans="1:19" s="63" customFormat="1" x14ac:dyDescent="0.25">
      <c r="A8" s="58">
        <v>5</v>
      </c>
      <c r="B8" s="59" t="s">
        <v>118</v>
      </c>
      <c r="C8" s="60" t="s">
        <v>17</v>
      </c>
      <c r="D8" s="60" t="s">
        <v>17</v>
      </c>
      <c r="E8" s="60" t="s">
        <v>17</v>
      </c>
      <c r="F8" s="60" t="s">
        <v>17</v>
      </c>
      <c r="G8" s="60" t="s">
        <v>17</v>
      </c>
      <c r="H8" s="60" t="s">
        <v>17</v>
      </c>
      <c r="I8" s="60" t="s">
        <v>17</v>
      </c>
      <c r="J8" s="62" t="s">
        <v>17</v>
      </c>
      <c r="K8" s="53">
        <f t="shared" si="0"/>
        <v>1</v>
      </c>
    </row>
    <row r="9" spans="1:19" s="63" customFormat="1" x14ac:dyDescent="0.25">
      <c r="A9" s="58">
        <v>6</v>
      </c>
      <c r="B9" s="59" t="s">
        <v>119</v>
      </c>
      <c r="C9" s="60" t="s">
        <v>17</v>
      </c>
      <c r="D9" s="60" t="s">
        <v>17</v>
      </c>
      <c r="E9" s="60" t="s">
        <v>17</v>
      </c>
      <c r="F9" s="60" t="s">
        <v>17</v>
      </c>
      <c r="G9" s="60" t="s">
        <v>17</v>
      </c>
      <c r="H9" s="60" t="s">
        <v>17</v>
      </c>
      <c r="I9" s="60" t="s">
        <v>17</v>
      </c>
      <c r="J9" s="62" t="s">
        <v>17</v>
      </c>
      <c r="K9" s="53">
        <f t="shared" si="0"/>
        <v>1</v>
      </c>
    </row>
    <row r="10" spans="1:19" s="63" customFormat="1" x14ac:dyDescent="0.25">
      <c r="A10" s="58">
        <v>7</v>
      </c>
      <c r="B10" s="59" t="s">
        <v>120</v>
      </c>
      <c r="C10" s="60" t="s">
        <v>17</v>
      </c>
      <c r="D10" s="60" t="s">
        <v>17</v>
      </c>
      <c r="E10" s="60" t="s">
        <v>17</v>
      </c>
      <c r="F10" s="60" t="s">
        <v>17</v>
      </c>
      <c r="G10" s="60" t="s">
        <v>17</v>
      </c>
      <c r="H10" s="60" t="s">
        <v>17</v>
      </c>
      <c r="I10" s="60" t="s">
        <v>17</v>
      </c>
      <c r="J10" s="62" t="s">
        <v>17</v>
      </c>
      <c r="K10" s="53">
        <f t="shared" si="0"/>
        <v>1</v>
      </c>
    </row>
    <row r="11" spans="1:19" s="63" customFormat="1" x14ac:dyDescent="0.25">
      <c r="A11" s="58">
        <v>8</v>
      </c>
      <c r="B11" s="59" t="s">
        <v>121</v>
      </c>
      <c r="C11" s="60" t="s">
        <v>17</v>
      </c>
      <c r="D11" s="60" t="s">
        <v>17</v>
      </c>
      <c r="E11" s="60" t="s">
        <v>17</v>
      </c>
      <c r="F11" s="60" t="s">
        <v>17</v>
      </c>
      <c r="G11" s="60" t="s">
        <v>17</v>
      </c>
      <c r="H11" s="60" t="s">
        <v>17</v>
      </c>
      <c r="I11" s="60" t="s">
        <v>17</v>
      </c>
      <c r="J11" s="62" t="s">
        <v>17</v>
      </c>
      <c r="K11" s="53">
        <f t="shared" si="0"/>
        <v>1</v>
      </c>
    </row>
    <row r="12" spans="1:19" s="63" customFormat="1" x14ac:dyDescent="0.25">
      <c r="A12" s="58">
        <v>9</v>
      </c>
      <c r="B12" s="59" t="s">
        <v>122</v>
      </c>
      <c r="C12" s="60" t="s">
        <v>17</v>
      </c>
      <c r="D12" s="60" t="s">
        <v>17</v>
      </c>
      <c r="E12" s="60" t="s">
        <v>17</v>
      </c>
      <c r="F12" s="60" t="s">
        <v>17</v>
      </c>
      <c r="G12" s="60" t="s">
        <v>17</v>
      </c>
      <c r="H12" s="60" t="s">
        <v>17</v>
      </c>
      <c r="I12" s="60" t="s">
        <v>17</v>
      </c>
      <c r="J12" s="62" t="s">
        <v>17</v>
      </c>
      <c r="K12" s="53">
        <f t="shared" si="0"/>
        <v>1</v>
      </c>
    </row>
    <row r="13" spans="1:19" s="63" customFormat="1" ht="15.75" thickBot="1" x14ac:dyDescent="0.3">
      <c r="A13" s="58">
        <v>10</v>
      </c>
      <c r="B13" s="59" t="s">
        <v>123</v>
      </c>
      <c r="C13" s="60" t="s">
        <v>17</v>
      </c>
      <c r="D13" s="60" t="s">
        <v>17</v>
      </c>
      <c r="E13" s="60" t="s">
        <v>17</v>
      </c>
      <c r="F13" s="60" t="s">
        <v>17</v>
      </c>
      <c r="G13" s="60" t="s">
        <v>17</v>
      </c>
      <c r="H13" s="60" t="s">
        <v>17</v>
      </c>
      <c r="I13" s="60" t="s">
        <v>17</v>
      </c>
      <c r="J13" s="64" t="s">
        <v>17</v>
      </c>
      <c r="K13" s="53">
        <f t="shared" si="0"/>
        <v>1</v>
      </c>
    </row>
    <row r="14" spans="1:19" ht="15.75" x14ac:dyDescent="0.25">
      <c r="A14" s="1"/>
      <c r="B14" s="12" t="s">
        <v>18</v>
      </c>
      <c r="C14" s="2">
        <v>42619</v>
      </c>
      <c r="D14" s="2">
        <v>42619</v>
      </c>
      <c r="E14" s="2">
        <v>42619</v>
      </c>
      <c r="F14" s="2">
        <v>42675</v>
      </c>
      <c r="G14" s="2">
        <v>42678</v>
      </c>
      <c r="H14" s="2">
        <v>42678</v>
      </c>
      <c r="I14" s="2">
        <v>42685</v>
      </c>
      <c r="J14" s="2">
        <v>42699</v>
      </c>
      <c r="K14" s="101">
        <v>42706</v>
      </c>
    </row>
    <row r="15" spans="1:19" x14ac:dyDescent="0.25">
      <c r="A15" s="3"/>
      <c r="B15" s="4"/>
      <c r="C15" s="19">
        <v>0</v>
      </c>
      <c r="D15" s="5">
        <v>1</v>
      </c>
      <c r="E15" s="5">
        <v>2</v>
      </c>
      <c r="F15" s="5">
        <v>3</v>
      </c>
      <c r="G15" s="5">
        <v>4</v>
      </c>
      <c r="H15" s="5">
        <v>5</v>
      </c>
      <c r="I15" s="5">
        <v>6</v>
      </c>
      <c r="J15" s="5">
        <v>12</v>
      </c>
      <c r="K15" s="5"/>
      <c r="N15" s="5"/>
      <c r="R15" s="5"/>
      <c r="S15" s="5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7"/>
  <sheetViews>
    <sheetView zoomScale="85" zoomScaleNormal="85" workbookViewId="0"/>
  </sheetViews>
  <sheetFormatPr defaultRowHeight="15" x14ac:dyDescent="0.25"/>
  <cols>
    <col min="2" max="2" width="19" bestFit="1" customWidth="1"/>
    <col min="3" max="3" width="10.28515625" bestFit="1" customWidth="1"/>
    <col min="4" max="4" width="9.5703125" bestFit="1" customWidth="1"/>
    <col min="5" max="6" width="9.28515625" bestFit="1" customWidth="1"/>
    <col min="7" max="7" width="10.5703125" bestFit="1" customWidth="1"/>
    <col min="8" max="8" width="9.28515625" bestFit="1" customWidth="1"/>
    <col min="9" max="9" width="8.5703125" bestFit="1" customWidth="1"/>
    <col min="10" max="10" width="9.28515625" customWidth="1"/>
    <col min="11" max="11" width="9.85546875" bestFit="1" customWidth="1"/>
    <col min="12" max="12" width="11" bestFit="1" customWidth="1"/>
    <col min="13" max="13" width="10.5703125" bestFit="1" customWidth="1"/>
    <col min="18" max="18" width="8.42578125" bestFit="1" customWidth="1"/>
  </cols>
  <sheetData>
    <row r="2" spans="1:19" ht="15.75" thickBot="1" x14ac:dyDescent="0.3">
      <c r="A2" s="1"/>
      <c r="B2" s="11" t="s">
        <v>0</v>
      </c>
      <c r="C2" s="14" t="s">
        <v>41</v>
      </c>
      <c r="D2" s="13" t="s">
        <v>279</v>
      </c>
      <c r="E2" s="14" t="s">
        <v>321</v>
      </c>
      <c r="F2" s="15">
        <v>10</v>
      </c>
      <c r="G2" s="14">
        <v>11</v>
      </c>
      <c r="H2" s="15">
        <v>12</v>
      </c>
      <c r="I2" s="14">
        <v>13</v>
      </c>
      <c r="J2" s="15">
        <v>14</v>
      </c>
      <c r="K2" s="14"/>
      <c r="L2" s="15"/>
      <c r="M2" s="15"/>
      <c r="N2" s="15"/>
    </row>
    <row r="3" spans="1:19" ht="42.7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7"/>
      <c r="L3" s="20"/>
      <c r="M3" s="7"/>
      <c r="N3" s="7"/>
      <c r="O3" s="20"/>
      <c r="P3" s="7"/>
      <c r="Q3" s="7"/>
      <c r="R3" s="38" t="s">
        <v>265</v>
      </c>
      <c r="S3" s="25" t="s">
        <v>91</v>
      </c>
    </row>
    <row r="4" spans="1:19" s="106" customFormat="1" x14ac:dyDescent="0.25">
      <c r="A4" s="3">
        <v>1</v>
      </c>
      <c r="B4" s="102" t="s">
        <v>210</v>
      </c>
      <c r="C4" s="103" t="s">
        <v>17</v>
      </c>
      <c r="D4" s="103"/>
      <c r="E4" s="103" t="s">
        <v>17</v>
      </c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4"/>
      <c r="S4" s="105">
        <f>COUNTIF(D4:Q4,"+")/14</f>
        <v>7.1428571428571425E-2</v>
      </c>
    </row>
    <row r="5" spans="1:19" s="106" customFormat="1" x14ac:dyDescent="0.25">
      <c r="A5" s="3">
        <v>2</v>
      </c>
      <c r="B5" s="102" t="s">
        <v>206</v>
      </c>
      <c r="C5" s="103" t="s">
        <v>17</v>
      </c>
      <c r="D5" s="103" t="s">
        <v>17</v>
      </c>
      <c r="E5" s="103" t="s">
        <v>17</v>
      </c>
      <c r="F5" s="103"/>
      <c r="G5" s="103"/>
      <c r="H5" s="103"/>
      <c r="I5" s="103"/>
      <c r="J5" s="103"/>
      <c r="K5" s="103"/>
      <c r="L5" s="107"/>
      <c r="M5" s="103"/>
      <c r="N5" s="103"/>
      <c r="O5" s="107"/>
      <c r="P5" s="103"/>
      <c r="Q5" s="103"/>
      <c r="R5" s="104"/>
      <c r="S5" s="105">
        <f t="shared" ref="S5:S15" si="0">COUNTIF(D5:Q5,"+")/14</f>
        <v>0.14285714285714285</v>
      </c>
    </row>
    <row r="6" spans="1:19" s="63" customFormat="1" x14ac:dyDescent="0.25">
      <c r="A6" s="58">
        <v>3</v>
      </c>
      <c r="B6" s="79" t="s">
        <v>208</v>
      </c>
      <c r="C6" s="60" t="s">
        <v>17</v>
      </c>
      <c r="D6" s="60" t="s">
        <v>17</v>
      </c>
      <c r="E6" s="60" t="s">
        <v>17</v>
      </c>
      <c r="F6" s="60" t="s">
        <v>17</v>
      </c>
      <c r="G6" s="60" t="s">
        <v>17</v>
      </c>
      <c r="H6" s="60" t="s">
        <v>17</v>
      </c>
      <c r="I6" s="60" t="s">
        <v>17</v>
      </c>
      <c r="J6" s="60" t="s">
        <v>17</v>
      </c>
      <c r="K6" s="60"/>
      <c r="L6" s="77"/>
      <c r="M6" s="60"/>
      <c r="N6" s="60"/>
      <c r="O6" s="77"/>
      <c r="P6" s="60"/>
      <c r="Q6" s="60"/>
      <c r="R6" s="62"/>
      <c r="S6" s="53">
        <f t="shared" si="0"/>
        <v>0.5</v>
      </c>
    </row>
    <row r="7" spans="1:19" s="106" customFormat="1" x14ac:dyDescent="0.25">
      <c r="A7" s="3">
        <v>4</v>
      </c>
      <c r="B7" s="102" t="s">
        <v>211</v>
      </c>
      <c r="C7" s="103" t="s">
        <v>17</v>
      </c>
      <c r="D7" s="103" t="s">
        <v>17</v>
      </c>
      <c r="E7" s="103" t="s">
        <v>17</v>
      </c>
      <c r="F7" s="103"/>
      <c r="G7" s="103"/>
      <c r="H7" s="103"/>
      <c r="I7" s="103"/>
      <c r="J7" s="103"/>
      <c r="K7" s="103"/>
      <c r="L7" s="107"/>
      <c r="M7" s="103"/>
      <c r="N7" s="103"/>
      <c r="O7" s="107"/>
      <c r="P7" s="103"/>
      <c r="Q7" s="103"/>
      <c r="R7" s="104"/>
      <c r="S7" s="105">
        <f t="shared" si="0"/>
        <v>0.14285714285714285</v>
      </c>
    </row>
    <row r="8" spans="1:19" s="106" customFormat="1" x14ac:dyDescent="0.25">
      <c r="A8" s="3">
        <v>5</v>
      </c>
      <c r="B8" s="102" t="s">
        <v>212</v>
      </c>
      <c r="C8" s="103" t="s">
        <v>17</v>
      </c>
      <c r="D8" s="103" t="s">
        <v>17</v>
      </c>
      <c r="E8" s="103" t="s">
        <v>17</v>
      </c>
      <c r="F8" s="103"/>
      <c r="G8" s="108"/>
      <c r="H8" s="103"/>
      <c r="I8" s="103"/>
      <c r="J8" s="103"/>
      <c r="K8" s="103"/>
      <c r="L8" s="107"/>
      <c r="M8" s="103"/>
      <c r="N8" s="103"/>
      <c r="O8" s="107"/>
      <c r="P8" s="103"/>
      <c r="Q8" s="103"/>
      <c r="R8" s="104"/>
      <c r="S8" s="105">
        <f t="shared" si="0"/>
        <v>0.14285714285714285</v>
      </c>
    </row>
    <row r="9" spans="1:19" s="106" customFormat="1" x14ac:dyDescent="0.25">
      <c r="A9" s="3">
        <v>6</v>
      </c>
      <c r="B9" s="102" t="s">
        <v>213</v>
      </c>
      <c r="C9" s="103" t="s">
        <v>17</v>
      </c>
      <c r="D9" s="103" t="s">
        <v>17</v>
      </c>
      <c r="E9" s="103" t="s">
        <v>17</v>
      </c>
      <c r="F9" s="103"/>
      <c r="G9" s="103"/>
      <c r="H9" s="103"/>
      <c r="I9" s="103"/>
      <c r="J9" s="103"/>
      <c r="K9" s="103"/>
      <c r="L9" s="107"/>
      <c r="M9" s="103"/>
      <c r="N9" s="103"/>
      <c r="O9" s="107"/>
      <c r="P9" s="103"/>
      <c r="Q9" s="103"/>
      <c r="R9" s="104"/>
      <c r="S9" s="105">
        <f t="shared" si="0"/>
        <v>0.14285714285714285</v>
      </c>
    </row>
    <row r="10" spans="1:19" s="106" customFormat="1" x14ac:dyDescent="0.25">
      <c r="A10" s="3">
        <v>7</v>
      </c>
      <c r="B10" s="102" t="s">
        <v>214</v>
      </c>
      <c r="C10" s="103" t="s">
        <v>17</v>
      </c>
      <c r="D10" s="103" t="s">
        <v>17</v>
      </c>
      <c r="E10" s="103" t="s">
        <v>17</v>
      </c>
      <c r="F10" s="103"/>
      <c r="G10" s="103"/>
      <c r="H10" s="103"/>
      <c r="I10" s="103"/>
      <c r="J10" s="103"/>
      <c r="K10" s="103"/>
      <c r="L10" s="107"/>
      <c r="M10" s="103"/>
      <c r="N10" s="103"/>
      <c r="O10" s="107"/>
      <c r="P10" s="103"/>
      <c r="Q10" s="103"/>
      <c r="R10" s="104"/>
      <c r="S10" s="105">
        <f t="shared" si="0"/>
        <v>0.14285714285714285</v>
      </c>
    </row>
    <row r="11" spans="1:19" s="106" customFormat="1" x14ac:dyDescent="0.25">
      <c r="A11" s="3">
        <v>8</v>
      </c>
      <c r="B11" s="102" t="s">
        <v>207</v>
      </c>
      <c r="C11" s="103" t="s">
        <v>17</v>
      </c>
      <c r="D11" s="103" t="s">
        <v>17</v>
      </c>
      <c r="E11" s="103" t="s">
        <v>17</v>
      </c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4"/>
      <c r="S11" s="105">
        <f t="shared" si="0"/>
        <v>0.14285714285714285</v>
      </c>
    </row>
    <row r="12" spans="1:19" s="106" customFormat="1" x14ac:dyDescent="0.25">
      <c r="A12" s="3">
        <v>9</v>
      </c>
      <c r="B12" s="102" t="s">
        <v>215</v>
      </c>
      <c r="C12" s="103" t="s">
        <v>17</v>
      </c>
      <c r="D12" s="103" t="s">
        <v>17</v>
      </c>
      <c r="E12" s="103" t="s">
        <v>17</v>
      </c>
      <c r="F12" s="103"/>
      <c r="G12" s="103"/>
      <c r="H12" s="103"/>
      <c r="I12" s="103"/>
      <c r="J12" s="103"/>
      <c r="K12" s="103"/>
      <c r="L12" s="107"/>
      <c r="M12" s="103"/>
      <c r="N12" s="103"/>
      <c r="O12" s="107"/>
      <c r="P12" s="103"/>
      <c r="Q12" s="103"/>
      <c r="R12" s="104"/>
      <c r="S12" s="105">
        <f t="shared" si="0"/>
        <v>0.14285714285714285</v>
      </c>
    </row>
    <row r="13" spans="1:19" s="106" customFormat="1" x14ac:dyDescent="0.25">
      <c r="A13" s="3">
        <v>10</v>
      </c>
      <c r="B13" s="102" t="s">
        <v>209</v>
      </c>
      <c r="C13" s="109" t="s">
        <v>17</v>
      </c>
      <c r="D13" s="109" t="s">
        <v>17</v>
      </c>
      <c r="E13" s="103" t="s">
        <v>17</v>
      </c>
      <c r="F13" s="109"/>
      <c r="G13" s="109"/>
      <c r="H13" s="109"/>
      <c r="I13" s="109"/>
      <c r="J13" s="109"/>
      <c r="K13" s="109"/>
      <c r="L13" s="110"/>
      <c r="M13" s="109"/>
      <c r="N13" s="109"/>
      <c r="O13" s="110"/>
      <c r="P13" s="109"/>
      <c r="Q13" s="109"/>
      <c r="R13" s="104"/>
      <c r="S13" s="105">
        <f t="shared" si="0"/>
        <v>0.14285714285714285</v>
      </c>
    </row>
    <row r="14" spans="1:19" s="106" customFormat="1" x14ac:dyDescent="0.25">
      <c r="A14" s="3">
        <v>11</v>
      </c>
      <c r="B14" s="102" t="s">
        <v>216</v>
      </c>
      <c r="C14" s="109" t="s">
        <v>17</v>
      </c>
      <c r="D14" s="109"/>
      <c r="E14" s="103" t="s">
        <v>17</v>
      </c>
      <c r="F14" s="109"/>
      <c r="G14" s="109"/>
      <c r="H14" s="109"/>
      <c r="I14" s="109"/>
      <c r="J14" s="109"/>
      <c r="K14" s="109"/>
      <c r="L14" s="110"/>
      <c r="M14" s="109"/>
      <c r="N14" s="109"/>
      <c r="O14" s="110"/>
      <c r="P14" s="109"/>
      <c r="Q14" s="109"/>
      <c r="R14" s="104"/>
      <c r="S14" s="105">
        <f t="shared" si="0"/>
        <v>7.1428571428571425E-2</v>
      </c>
    </row>
    <row r="15" spans="1:19" s="106" customFormat="1" ht="15.75" thickBot="1" x14ac:dyDescent="0.3">
      <c r="A15" s="3">
        <v>12</v>
      </c>
      <c r="B15" s="102" t="s">
        <v>217</v>
      </c>
      <c r="C15" s="109" t="s">
        <v>17</v>
      </c>
      <c r="D15" s="109" t="s">
        <v>17</v>
      </c>
      <c r="E15" s="103" t="s">
        <v>17</v>
      </c>
      <c r="F15" s="109"/>
      <c r="G15" s="109"/>
      <c r="H15" s="109" t="s">
        <v>17</v>
      </c>
      <c r="I15" s="109" t="s">
        <v>17</v>
      </c>
      <c r="J15" s="109"/>
      <c r="K15" s="109"/>
      <c r="L15" s="110"/>
      <c r="M15" s="109"/>
      <c r="N15" s="109"/>
      <c r="O15" s="110"/>
      <c r="P15" s="109"/>
      <c r="Q15" s="109"/>
      <c r="R15" s="111"/>
      <c r="S15" s="105">
        <f t="shared" si="0"/>
        <v>0.2857142857142857</v>
      </c>
    </row>
    <row r="16" spans="1:19" ht="15.75" x14ac:dyDescent="0.25">
      <c r="A16" s="1"/>
      <c r="B16" s="6" t="s">
        <v>18</v>
      </c>
      <c r="C16" s="10">
        <v>42794</v>
      </c>
      <c r="D16" s="10">
        <v>42794</v>
      </c>
      <c r="E16" s="10">
        <v>42801</v>
      </c>
      <c r="F16" s="10">
        <v>42808</v>
      </c>
      <c r="G16" s="10">
        <v>42815</v>
      </c>
      <c r="H16" s="10">
        <v>42822</v>
      </c>
      <c r="I16" s="10">
        <v>42829</v>
      </c>
      <c r="J16" s="10">
        <v>42836</v>
      </c>
      <c r="K16" s="10">
        <v>42843</v>
      </c>
      <c r="L16" s="10"/>
      <c r="M16" s="10"/>
      <c r="N16" s="10"/>
      <c r="O16" s="10"/>
      <c r="P16" s="10"/>
      <c r="Q16" s="10"/>
      <c r="R16" s="10"/>
    </row>
    <row r="17" spans="1:17" x14ac:dyDescent="0.25">
      <c r="A17" s="3"/>
      <c r="B17" s="4"/>
      <c r="C17" s="19">
        <v>0</v>
      </c>
      <c r="D17" s="5">
        <v>1</v>
      </c>
      <c r="E17" s="5">
        <v>2</v>
      </c>
      <c r="F17" s="5">
        <v>3</v>
      </c>
      <c r="G17" s="5">
        <v>4</v>
      </c>
      <c r="H17" s="5">
        <v>5</v>
      </c>
      <c r="I17" s="5">
        <v>6</v>
      </c>
      <c r="J17" s="5">
        <v>7</v>
      </c>
      <c r="K17" s="5">
        <v>8</v>
      </c>
      <c r="L17" s="5">
        <v>9</v>
      </c>
      <c r="M17" s="5">
        <v>10</v>
      </c>
      <c r="N17" s="5">
        <v>11</v>
      </c>
      <c r="O17" s="5">
        <v>12</v>
      </c>
      <c r="P17" s="5">
        <v>13</v>
      </c>
      <c r="Q17" s="5">
        <v>14</v>
      </c>
    </row>
  </sheetData>
  <sortState ref="B4:B15">
    <sortCondition ref="B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1</vt:i4>
      </vt:variant>
    </vt:vector>
  </HeadingPairs>
  <TitlesOfParts>
    <vt:vector size="27" baseType="lpstr">
      <vt:lpstr>ФФР13</vt:lpstr>
      <vt:lpstr>ФФР11</vt:lpstr>
      <vt:lpstr>ПП12</vt:lpstr>
      <vt:lpstr>СПсД13</vt:lpstr>
      <vt:lpstr>СПД13-off</vt:lpstr>
      <vt:lpstr>АНи204</vt:lpstr>
      <vt:lpstr>СНА106</vt:lpstr>
      <vt:lpstr>ТГ4года</vt:lpstr>
      <vt:lpstr>ИР1</vt:lpstr>
      <vt:lpstr>ИП1</vt:lpstr>
      <vt:lpstr>БЭ1</vt:lpstr>
      <vt:lpstr>ЭК2</vt:lpstr>
      <vt:lpstr>САН108</vt:lpstr>
      <vt:lpstr>САН109</vt:lpstr>
      <vt:lpstr>СНА110</vt:lpstr>
      <vt:lpstr>АН101</vt:lpstr>
      <vt:lpstr>АН102</vt:lpstr>
      <vt:lpstr>Лист1</vt:lpstr>
      <vt:lpstr>зджджх</vt:lpstr>
      <vt:lpstr>АН103</vt:lpstr>
      <vt:lpstr>СП12</vt:lpstr>
      <vt:lpstr>ПС-14</vt:lpstr>
      <vt:lpstr>ПС14</vt:lpstr>
      <vt:lpstr>ИА1</vt:lpstr>
      <vt:lpstr>БА41</vt:lpstr>
      <vt:lpstr>БА4ОЗО</vt:lpstr>
      <vt:lpstr>олдлжолщд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2017-04-22T14:58:12Z</dcterms:modified>
</cp:coreProperties>
</file>